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ardea\PDD\"/>
    </mc:Choice>
  </mc:AlternateContent>
  <bookViews>
    <workbookView xWindow="0" yWindow="0" windowWidth="10128" windowHeight="4104" activeTab="1"/>
  </bookViews>
  <sheets>
    <sheet name="TAD" sheetId="3" r:id="rId1"/>
    <sheet name="CRAD" sheetId="1" r:id="rId2"/>
    <sheet name="CRADO" sheetId="2" r:id="rId3"/>
  </sheets>
  <calcPr calcId="152511"/>
</workbook>
</file>

<file path=xl/calcChain.xml><?xml version="1.0" encoding="utf-8"?>
<calcChain xmlns="http://schemas.openxmlformats.org/spreadsheetml/2006/main">
  <c r="X45" i="3" l="1"/>
  <c r="X41" i="3"/>
  <c r="X25" i="3"/>
  <c r="X23" i="3"/>
  <c r="X21" i="3"/>
  <c r="Z38" i="2"/>
  <c r="Y20" i="1" l="1"/>
  <c r="X43" i="3"/>
  <c r="X39" i="3"/>
  <c r="X35" i="3"/>
  <c r="X27" i="3"/>
  <c r="X13" i="3"/>
  <c r="X11" i="3"/>
  <c r="Z36" i="2"/>
  <c r="Z34" i="2"/>
  <c r="Z32" i="2"/>
  <c r="Z30" i="2"/>
  <c r="Z20" i="2"/>
  <c r="Z14" i="2"/>
  <c r="Z10" i="2"/>
  <c r="Y37" i="1"/>
  <c r="Y34" i="1"/>
  <c r="Y30" i="1"/>
  <c r="Y26" i="1"/>
  <c r="Y18" i="1"/>
  <c r="Y14" i="1"/>
  <c r="Y8" i="1"/>
</calcChain>
</file>

<file path=xl/sharedStrings.xml><?xml version="1.0" encoding="utf-8"?>
<sst xmlns="http://schemas.openxmlformats.org/spreadsheetml/2006/main" count="556" uniqueCount="126">
  <si>
    <t>NºFEP</t>
  </si>
  <si>
    <t>Cavaleiro</t>
  </si>
  <si>
    <t>Cavalo</t>
  </si>
  <si>
    <t>Xairel</t>
  </si>
  <si>
    <t>Ilha</t>
  </si>
  <si>
    <t>Nível 1</t>
  </si>
  <si>
    <t>Nível 2</t>
  </si>
  <si>
    <t>Nível 3</t>
  </si>
  <si>
    <t>Média</t>
  </si>
  <si>
    <t>Juniores - Junior FEI</t>
  </si>
  <si>
    <t>Tomás Mota</t>
  </si>
  <si>
    <t>James Bond</t>
  </si>
  <si>
    <t>AEM</t>
  </si>
  <si>
    <t>S. Miguel</t>
  </si>
  <si>
    <t>Madalena Santos</t>
  </si>
  <si>
    <t>Madalena Alvim</t>
  </si>
  <si>
    <t>Vaidoso</t>
  </si>
  <si>
    <t>Caloura</t>
  </si>
  <si>
    <t>Qta Manguinha</t>
  </si>
  <si>
    <t>Andreia Garcia</t>
  </si>
  <si>
    <t>Biara</t>
  </si>
  <si>
    <t>Maria Mota</t>
  </si>
  <si>
    <t>Zagalo</t>
  </si>
  <si>
    <t>Inês Moniz</t>
  </si>
  <si>
    <t>Asterix</t>
  </si>
  <si>
    <t>Carolina Lopes</t>
  </si>
  <si>
    <t>Risco</t>
  </si>
  <si>
    <t>Jovem Cavaleiro - Young Rider FEI</t>
  </si>
  <si>
    <t>Jessica Mota</t>
  </si>
  <si>
    <t>Brilhante</t>
  </si>
  <si>
    <t>Iniciados - Elementar ( E )</t>
  </si>
  <si>
    <t>Juvenis - Média ( M )</t>
  </si>
  <si>
    <t>Elementar ( E )</t>
  </si>
  <si>
    <t>Maria Almeida</t>
  </si>
  <si>
    <t>Xeque</t>
  </si>
  <si>
    <t>Diogo Costa</t>
  </si>
  <si>
    <t>Carolina Silva</t>
  </si>
  <si>
    <t>Zaire</t>
  </si>
  <si>
    <t>Zeus</t>
  </si>
  <si>
    <t xml:space="preserve">Aurora Resendes </t>
  </si>
  <si>
    <t>Rita Borges</t>
  </si>
  <si>
    <t>Guilherme Silva</t>
  </si>
  <si>
    <t>Rita Moniz</t>
  </si>
  <si>
    <t>Veimar</t>
  </si>
  <si>
    <t>Joana Wong</t>
  </si>
  <si>
    <t>Astro</t>
  </si>
  <si>
    <t>Mafalda Moniz</t>
  </si>
  <si>
    <t>Preliminar ( P)</t>
  </si>
  <si>
    <t>Critério Cavalos 5 Anos - Elementar</t>
  </si>
  <si>
    <t>Julian Carreiro</t>
  </si>
  <si>
    <t>Flash</t>
  </si>
  <si>
    <t>Critério Cavalos 6 Anos - Médio</t>
  </si>
  <si>
    <t>Sofia Costa</t>
  </si>
  <si>
    <t>Espanto</t>
  </si>
  <si>
    <t>Rui Ferreira</t>
  </si>
  <si>
    <t>Estaleca</t>
  </si>
  <si>
    <t>Pedro Freitas</t>
  </si>
  <si>
    <t>Estradinho</t>
  </si>
  <si>
    <t>Michelle Santos</t>
  </si>
  <si>
    <t>Evaristo</t>
  </si>
  <si>
    <t>Critério Cavalos mínimo 6 Anos - Complementar</t>
  </si>
  <si>
    <t>Damasco</t>
  </si>
  <si>
    <t>Rui Botelho</t>
  </si>
  <si>
    <t>Baco</t>
  </si>
  <si>
    <t>Alexandra Gouveia</t>
  </si>
  <si>
    <t>Artista</t>
  </si>
  <si>
    <t>Qta. Manguinha</t>
  </si>
  <si>
    <t>01-mar</t>
  </si>
  <si>
    <t>21-mar</t>
  </si>
  <si>
    <t>Tulipa</t>
  </si>
  <si>
    <t>Maria Pia Albergaria</t>
  </si>
  <si>
    <t>Simulado</t>
  </si>
  <si>
    <t>Julia Botelho</t>
  </si>
  <si>
    <t>Ubrique</t>
  </si>
  <si>
    <t>Qta. Monte Inglês</t>
  </si>
  <si>
    <t>Complementar ( C )</t>
  </si>
  <si>
    <t>22-mar</t>
  </si>
  <si>
    <t>11-abr</t>
  </si>
  <si>
    <t>Enid Jasper</t>
  </si>
  <si>
    <t>12-abr</t>
  </si>
  <si>
    <t>18-abr</t>
  </si>
  <si>
    <t>19-abr</t>
  </si>
  <si>
    <t xml:space="preserve"> </t>
  </si>
  <si>
    <t>13-jun</t>
  </si>
  <si>
    <t>Ana Teresa Mota</t>
  </si>
  <si>
    <t>14-jun</t>
  </si>
  <si>
    <t>Sofia Melo</t>
  </si>
  <si>
    <t>Lilli</t>
  </si>
  <si>
    <t xml:space="preserve">AHF </t>
  </si>
  <si>
    <t>Faial</t>
  </si>
  <si>
    <t>17-abr</t>
  </si>
  <si>
    <t>Arlete Neves</t>
  </si>
  <si>
    <t>Bipolar</t>
  </si>
  <si>
    <t>16-mai</t>
  </si>
  <si>
    <t>17-mai</t>
  </si>
  <si>
    <t>30-mai</t>
  </si>
  <si>
    <t>31-mai</t>
  </si>
  <si>
    <t>09-jun</t>
  </si>
  <si>
    <t>10-jun</t>
  </si>
  <si>
    <t>Rodrigo Relvas</t>
  </si>
  <si>
    <t>Cereja</t>
  </si>
  <si>
    <t>CHIT</t>
  </si>
  <si>
    <t>Terceira</t>
  </si>
  <si>
    <t>23-mai</t>
  </si>
  <si>
    <t>Beatriz Vieira</t>
  </si>
  <si>
    <t>Optica</t>
  </si>
  <si>
    <t>24-mai</t>
  </si>
  <si>
    <t xml:space="preserve">Critério Cavalos 4 Anos -Preliminar </t>
  </si>
  <si>
    <t>Francisca Lima</t>
  </si>
  <si>
    <t>Ginja</t>
  </si>
  <si>
    <t>Bárbara Brasil</t>
  </si>
  <si>
    <t>João Nogueira</t>
  </si>
  <si>
    <t>Maestoso Amena II</t>
  </si>
  <si>
    <t>Feitiço</t>
  </si>
  <si>
    <t>Ervilha</t>
  </si>
  <si>
    <t>Emotivo da Carvalha</t>
  </si>
  <si>
    <t>Afonso Parreira</t>
  </si>
  <si>
    <t>Aquiles do Ilheu</t>
  </si>
  <si>
    <t>25-abr</t>
  </si>
  <si>
    <t>26-abr</t>
  </si>
  <si>
    <t>Provas de Apuramento Local - Taça Açores Dressage (TAD) 2015</t>
  </si>
  <si>
    <t>Provas de Apuramento Local - Campeonato Regional dos Açoresde Dressage  (CRAD) 2015</t>
  </si>
  <si>
    <t>Provas de Apuramento Local - Campeonato Regional dos Açores de Dressage Open  (CRADO) 2015</t>
  </si>
  <si>
    <t>Provas retiradas da média final</t>
  </si>
  <si>
    <t>Conjunto com mínimos segundo regulamento interno em vigor</t>
  </si>
  <si>
    <t>Actualizado à data 04/07/2015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</si>
</sst>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Border="1"/>
    <xf numFmtId="1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/>
    <xf numFmtId="0" fontId="2" fillId="0" borderId="1" xfId="0" applyFont="1" applyFill="1" applyBorder="1" applyAlignment="1">
      <alignment horizontal="center" vertical="center"/>
    </xf>
    <xf numFmtId="10" fontId="3" fillId="0" borderId="0" xfId="0" applyNumberFormat="1" applyFont="1" applyBorder="1"/>
    <xf numFmtId="0" fontId="3" fillId="0" borderId="4" xfId="0" applyFont="1" applyBorder="1" applyAlignment="1">
      <alignment horizontal="center"/>
    </xf>
    <xf numFmtId="10" fontId="2" fillId="0" borderId="1" xfId="1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0" fontId="7" fillId="0" borderId="4" xfId="1" applyNumberFormat="1" applyFont="1" applyFill="1" applyBorder="1" applyAlignment="1">
      <alignment horizontal="center"/>
    </xf>
    <xf numFmtId="49" fontId="5" fillId="0" borderId="4" xfId="0" applyNumberFormat="1" applyFont="1" applyBorder="1"/>
    <xf numFmtId="0" fontId="3" fillId="0" borderId="1" xfId="0" applyFont="1" applyBorder="1"/>
    <xf numFmtId="10" fontId="2" fillId="2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Border="1" applyAlignment="1"/>
    <xf numFmtId="10" fontId="2" fillId="2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/>
    <xf numFmtId="0" fontId="2" fillId="0" borderId="4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/>
    </xf>
    <xf numFmtId="10" fontId="8" fillId="0" borderId="1" xfId="1" applyNumberFormat="1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 vertical="center"/>
    </xf>
    <xf numFmtId="10" fontId="3" fillId="0" borderId="2" xfId="0" applyNumberFormat="1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16" fontId="5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/>
    <xf numFmtId="49" fontId="5" fillId="0" borderId="4" xfId="0" applyNumberFormat="1" applyFont="1" applyFill="1" applyBorder="1"/>
    <xf numFmtId="0" fontId="5" fillId="0" borderId="4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7" fillId="0" borderId="4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10" fontId="2" fillId="0" borderId="1" xfId="1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wrapText="1"/>
    </xf>
    <xf numFmtId="10" fontId="8" fillId="0" borderId="0" xfId="1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 vertical="center"/>
    </xf>
    <xf numFmtId="10" fontId="3" fillId="4" borderId="2" xfId="0" applyNumberFormat="1" applyFont="1" applyFill="1" applyBorder="1" applyAlignment="1">
      <alignment horizontal="center"/>
    </xf>
    <xf numFmtId="10" fontId="2" fillId="4" borderId="2" xfId="0" applyNumberFormat="1" applyFont="1" applyFill="1" applyBorder="1" applyAlignment="1">
      <alignment horizontal="center" vertical="center"/>
    </xf>
    <xf numFmtId="10" fontId="3" fillId="4" borderId="2" xfId="0" applyNumberFormat="1" applyFont="1" applyFill="1" applyBorder="1"/>
    <xf numFmtId="0" fontId="5" fillId="0" borderId="4" xfId="0" applyFont="1" applyBorder="1"/>
    <xf numFmtId="10" fontId="3" fillId="0" borderId="1" xfId="0" applyNumberFormat="1" applyFont="1" applyBorder="1"/>
    <xf numFmtId="10" fontId="8" fillId="0" borderId="1" xfId="0" applyNumberFormat="1" applyFont="1" applyBorder="1"/>
    <xf numFmtId="10" fontId="8" fillId="0" borderId="1" xfId="1" applyNumberFormat="1" applyFont="1" applyBorder="1" applyAlignment="1">
      <alignment horizontal="center"/>
    </xf>
    <xf numFmtId="0" fontId="8" fillId="0" borderId="1" xfId="0" applyFont="1" applyBorder="1"/>
    <xf numFmtId="0" fontId="5" fillId="0" borderId="4" xfId="0" applyFont="1" applyBorder="1" applyAlignment="1"/>
    <xf numFmtId="10" fontId="2" fillId="0" borderId="1" xfId="1" applyNumberFormat="1" applyFont="1" applyFill="1" applyBorder="1" applyAlignment="1"/>
    <xf numFmtId="0" fontId="3" fillId="0" borderId="1" xfId="0" applyFont="1" applyBorder="1" applyAlignment="1"/>
    <xf numFmtId="10" fontId="8" fillId="0" borderId="1" xfId="1" applyNumberFormat="1" applyFont="1" applyFill="1" applyBorder="1" applyAlignment="1"/>
    <xf numFmtId="10" fontId="3" fillId="0" borderId="1" xfId="1" applyNumberFormat="1" applyFont="1" applyBorder="1" applyAlignment="1"/>
    <xf numFmtId="10" fontId="3" fillId="0" borderId="1" xfId="0" applyNumberFormat="1" applyFont="1" applyBorder="1" applyAlignment="1"/>
    <xf numFmtId="10" fontId="3" fillId="0" borderId="1" xfId="0" applyNumberFormat="1" applyFont="1" applyBorder="1" applyAlignment="1">
      <alignment wrapText="1"/>
    </xf>
    <xf numFmtId="0" fontId="7" fillId="0" borderId="4" xfId="0" applyFont="1" applyFill="1" applyBorder="1" applyAlignment="1">
      <alignment vertical="center"/>
    </xf>
    <xf numFmtId="10" fontId="7" fillId="0" borderId="4" xfId="1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49" fontId="5" fillId="0" borderId="4" xfId="0" applyNumberFormat="1" applyFont="1" applyBorder="1" applyAlignment="1"/>
    <xf numFmtId="10" fontId="8" fillId="0" borderId="1" xfId="0" applyNumberFormat="1" applyFont="1" applyBorder="1" applyAlignment="1"/>
    <xf numFmtId="0" fontId="0" fillId="4" borderId="0" xfId="0" applyFill="1"/>
    <xf numFmtId="0" fontId="0" fillId="3" borderId="0" xfId="0" applyFill="1"/>
    <xf numFmtId="0" fontId="4" fillId="0" borderId="0" xfId="0" applyFont="1"/>
    <xf numFmtId="10" fontId="3" fillId="0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752475</xdr:colOff>
      <xdr:row>2</xdr:row>
      <xdr:rowOff>140821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90501"/>
          <a:ext cx="1209674" cy="52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695324</xdr:colOff>
      <xdr:row>2</xdr:row>
      <xdr:rowOff>140820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209674" cy="52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2</xdr:col>
      <xdr:colOff>771524</xdr:colOff>
      <xdr:row>2</xdr:row>
      <xdr:rowOff>169395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209674" cy="52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2"/>
  <sheetViews>
    <sheetView topLeftCell="A29" workbookViewId="0">
      <selection activeCell="V50" sqref="V50"/>
    </sheetView>
  </sheetViews>
  <sheetFormatPr defaultRowHeight="14.4" x14ac:dyDescent="0.3"/>
  <cols>
    <col min="1" max="1" width="3.44140625" customWidth="1"/>
    <col min="2" max="2" width="6.88671875" customWidth="1"/>
    <col min="3" max="3" width="16.44140625" customWidth="1"/>
    <col min="4" max="4" width="7.5546875" customWidth="1"/>
    <col min="5" max="5" width="17" customWidth="1"/>
    <col min="6" max="6" width="13.88671875" customWidth="1"/>
    <col min="8" max="8" width="3.88671875" customWidth="1"/>
    <col min="9" max="12" width="6.6640625" customWidth="1"/>
    <col min="13" max="13" width="3.44140625" customWidth="1"/>
    <col min="14" max="17" width="6.6640625" customWidth="1"/>
    <col min="18" max="18" width="3.5546875" customWidth="1"/>
    <col min="19" max="22" width="6.6640625" customWidth="1"/>
    <col min="23" max="23" width="3.44140625" customWidth="1"/>
  </cols>
  <sheetData>
    <row r="2" spans="2:25" x14ac:dyDescent="0.3">
      <c r="D2" s="111" t="s">
        <v>120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2:25" ht="15" thickBot="1" x14ac:dyDescent="0.35"/>
    <row r="4" spans="2:25" ht="15" thickBot="1" x14ac:dyDescent="0.35">
      <c r="B4" s="13" t="s">
        <v>0</v>
      </c>
      <c r="C4" s="13" t="s">
        <v>1</v>
      </c>
      <c r="D4" s="13" t="s">
        <v>0</v>
      </c>
      <c r="E4" s="13" t="s">
        <v>2</v>
      </c>
      <c r="F4" s="13" t="s">
        <v>3</v>
      </c>
      <c r="G4" s="13" t="s">
        <v>4</v>
      </c>
      <c r="H4" s="28"/>
      <c r="I4" s="13" t="s">
        <v>5</v>
      </c>
      <c r="J4" s="13" t="s">
        <v>5</v>
      </c>
      <c r="K4" s="13" t="s">
        <v>5</v>
      </c>
      <c r="L4" s="13" t="s">
        <v>5</v>
      </c>
      <c r="M4" s="28"/>
      <c r="N4" s="13" t="s">
        <v>6</v>
      </c>
      <c r="O4" s="13" t="s">
        <v>6</v>
      </c>
      <c r="P4" s="13" t="s">
        <v>6</v>
      </c>
      <c r="Q4" s="13" t="s">
        <v>6</v>
      </c>
      <c r="R4" s="28"/>
      <c r="S4" s="13" t="s">
        <v>7</v>
      </c>
      <c r="T4" s="13" t="s">
        <v>7</v>
      </c>
      <c r="U4" s="13" t="s">
        <v>7</v>
      </c>
      <c r="V4" s="13" t="s">
        <v>7</v>
      </c>
      <c r="X4" s="13" t="s">
        <v>8</v>
      </c>
    </row>
    <row r="6" spans="2:25" x14ac:dyDescent="0.3">
      <c r="B6" s="14" t="s">
        <v>107</v>
      </c>
      <c r="C6" s="15"/>
      <c r="D6" s="15"/>
      <c r="E6" s="15"/>
      <c r="F6" s="15"/>
      <c r="G6" s="15"/>
      <c r="H6" s="15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5"/>
    </row>
    <row r="7" spans="2:25" x14ac:dyDescent="0.3">
      <c r="B7" s="29"/>
      <c r="C7" s="44" t="s">
        <v>108</v>
      </c>
      <c r="D7" s="45"/>
      <c r="E7" s="44" t="s">
        <v>109</v>
      </c>
      <c r="F7" s="26" t="s">
        <v>101</v>
      </c>
      <c r="G7" s="24" t="s">
        <v>102</v>
      </c>
      <c r="H7" s="15"/>
      <c r="I7" s="34" t="s">
        <v>80</v>
      </c>
      <c r="J7" s="34" t="s">
        <v>81</v>
      </c>
      <c r="K7" s="34" t="s">
        <v>118</v>
      </c>
      <c r="L7" s="34" t="s">
        <v>119</v>
      </c>
      <c r="M7" s="8"/>
      <c r="N7" s="36" t="s">
        <v>76</v>
      </c>
      <c r="O7" s="36" t="s">
        <v>80</v>
      </c>
      <c r="P7" s="36" t="s">
        <v>81</v>
      </c>
      <c r="Q7" s="37"/>
      <c r="R7" s="8"/>
      <c r="S7" s="36" t="s">
        <v>77</v>
      </c>
      <c r="T7" s="36" t="s">
        <v>79</v>
      </c>
      <c r="U7" s="32"/>
      <c r="V7" s="32"/>
      <c r="W7" s="8"/>
      <c r="X7" s="8"/>
      <c r="Y7" s="15"/>
    </row>
    <row r="8" spans="2:25" x14ac:dyDescent="0.3">
      <c r="C8" s="19"/>
      <c r="D8" s="43"/>
      <c r="E8" s="19"/>
      <c r="F8" s="4"/>
      <c r="G8" s="43"/>
      <c r="H8" s="15"/>
      <c r="I8" s="33">
        <v>0.60440000000000005</v>
      </c>
      <c r="J8" s="7">
        <v>0.63380000000000003</v>
      </c>
      <c r="K8" s="7">
        <v>0.59709999999999996</v>
      </c>
      <c r="L8" s="1">
        <v>59.02</v>
      </c>
      <c r="M8" s="8"/>
      <c r="N8" s="7"/>
      <c r="O8" s="55"/>
      <c r="P8" s="7"/>
      <c r="Q8" s="1"/>
      <c r="R8" s="8"/>
      <c r="S8" s="7"/>
      <c r="T8" s="7"/>
      <c r="U8" s="1"/>
      <c r="V8" s="1"/>
      <c r="W8" s="8"/>
      <c r="X8" s="50"/>
      <c r="Y8" s="15"/>
    </row>
    <row r="9" spans="2:25" x14ac:dyDescent="0.3">
      <c r="B9" s="14" t="s">
        <v>48</v>
      </c>
      <c r="C9" s="15"/>
      <c r="D9" s="15"/>
      <c r="E9" s="15"/>
      <c r="F9" s="15"/>
      <c r="G9" s="15"/>
      <c r="H9" s="15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"/>
    </row>
    <row r="10" spans="2:25" x14ac:dyDescent="0.3">
      <c r="B10" s="29"/>
      <c r="C10" s="44" t="s">
        <v>49</v>
      </c>
      <c r="D10" s="45"/>
      <c r="E10" s="44" t="s">
        <v>50</v>
      </c>
      <c r="F10" s="26" t="s">
        <v>12</v>
      </c>
      <c r="G10" s="24" t="s">
        <v>13</v>
      </c>
      <c r="H10" s="15"/>
      <c r="I10" s="35">
        <v>42063</v>
      </c>
      <c r="J10" s="36" t="s">
        <v>67</v>
      </c>
      <c r="K10" s="36" t="s">
        <v>68</v>
      </c>
      <c r="L10" s="37"/>
      <c r="M10" s="8"/>
      <c r="N10" s="36" t="s">
        <v>76</v>
      </c>
      <c r="O10" s="36" t="s">
        <v>80</v>
      </c>
      <c r="P10" s="36" t="s">
        <v>81</v>
      </c>
      <c r="Q10" s="37"/>
      <c r="R10" s="8"/>
      <c r="S10" s="36" t="s">
        <v>77</v>
      </c>
      <c r="T10" s="36" t="s">
        <v>79</v>
      </c>
      <c r="U10" s="32"/>
      <c r="V10" s="32"/>
      <c r="W10" s="8"/>
      <c r="X10" s="8"/>
      <c r="Y10" s="15"/>
    </row>
    <row r="11" spans="2:25" x14ac:dyDescent="0.3">
      <c r="C11" s="19"/>
      <c r="D11" s="43"/>
      <c r="E11" s="19"/>
      <c r="F11" s="4"/>
      <c r="G11" s="43"/>
      <c r="H11" s="15"/>
      <c r="I11" s="55">
        <v>0.58909999999999996</v>
      </c>
      <c r="J11" s="7">
        <v>0.62729999999999997</v>
      </c>
      <c r="K11" s="7">
        <v>0.6391</v>
      </c>
      <c r="L11" s="1"/>
      <c r="M11" s="8"/>
      <c r="N11" s="7">
        <v>0.67169999999999996</v>
      </c>
      <c r="O11" s="55">
        <v>0.58250000000000002</v>
      </c>
      <c r="P11" s="7">
        <v>0.61329999999999996</v>
      </c>
      <c r="Q11" s="1"/>
      <c r="R11" s="8"/>
      <c r="S11" s="7">
        <v>0.56499999999999995</v>
      </c>
      <c r="T11" s="7">
        <v>0.57999999999999996</v>
      </c>
      <c r="U11" s="1"/>
      <c r="V11" s="1"/>
      <c r="W11" s="8"/>
      <c r="X11" s="84">
        <f>AVERAGE(J11:K11,N11,P11,S11:T11)</f>
        <v>0.61606666666666665</v>
      </c>
      <c r="Y11" s="15"/>
    </row>
    <row r="12" spans="2:25" x14ac:dyDescent="0.3">
      <c r="B12" s="29"/>
      <c r="C12" s="44" t="s">
        <v>49</v>
      </c>
      <c r="D12" s="45"/>
      <c r="E12" s="44" t="s">
        <v>78</v>
      </c>
      <c r="F12" s="26" t="s">
        <v>12</v>
      </c>
      <c r="G12" s="24" t="s">
        <v>13</v>
      </c>
      <c r="H12" s="15"/>
      <c r="I12" s="36" t="s">
        <v>77</v>
      </c>
      <c r="J12" s="36" t="s">
        <v>79</v>
      </c>
      <c r="K12" s="37"/>
      <c r="L12" s="37"/>
      <c r="M12" s="8"/>
      <c r="N12" s="36" t="s">
        <v>80</v>
      </c>
      <c r="O12" s="36" t="s">
        <v>81</v>
      </c>
      <c r="P12" s="37"/>
      <c r="Q12" s="37"/>
      <c r="R12" s="8"/>
      <c r="S12" s="36" t="s">
        <v>83</v>
      </c>
      <c r="T12" s="36" t="s">
        <v>85</v>
      </c>
      <c r="U12" s="37"/>
      <c r="V12" s="46"/>
      <c r="W12" s="8"/>
      <c r="X12" s="8"/>
      <c r="Y12" s="15"/>
    </row>
    <row r="13" spans="2:25" x14ac:dyDescent="0.3">
      <c r="C13" s="15"/>
      <c r="D13" s="15"/>
      <c r="E13" s="15"/>
      <c r="F13" s="15"/>
      <c r="G13" s="15"/>
      <c r="H13" s="15"/>
      <c r="I13" s="7">
        <v>0.60629999999999995</v>
      </c>
      <c r="J13" s="7">
        <v>0.63439999999999996</v>
      </c>
      <c r="K13" s="1"/>
      <c r="L13" s="1"/>
      <c r="M13" s="8"/>
      <c r="N13" s="7">
        <v>0.62670000000000003</v>
      </c>
      <c r="O13" s="7">
        <v>0.62670000000000003</v>
      </c>
      <c r="P13" s="1"/>
      <c r="Q13" s="1"/>
      <c r="R13" s="8"/>
      <c r="S13" s="7">
        <v>0.62055555555555553</v>
      </c>
      <c r="T13" s="7">
        <v>0.65833333333333333</v>
      </c>
      <c r="U13" s="1"/>
      <c r="V13" s="6"/>
      <c r="W13" s="8"/>
      <c r="X13" s="84">
        <f>AVERAGE(I13:J13,N13:O13,S13:T13)</f>
        <v>0.62883148148148138</v>
      </c>
      <c r="Y13" s="15"/>
    </row>
    <row r="14" spans="2:25" x14ac:dyDescent="0.3">
      <c r="B14" s="29"/>
      <c r="C14" s="44" t="s">
        <v>110</v>
      </c>
      <c r="D14" s="45"/>
      <c r="E14" s="44" t="s">
        <v>112</v>
      </c>
      <c r="F14" s="26" t="s">
        <v>101</v>
      </c>
      <c r="G14" s="24" t="s">
        <v>102</v>
      </c>
      <c r="H14" s="15"/>
      <c r="I14" s="34" t="s">
        <v>80</v>
      </c>
      <c r="J14" s="34" t="s">
        <v>81</v>
      </c>
      <c r="K14" s="34" t="s">
        <v>118</v>
      </c>
      <c r="L14" s="37"/>
      <c r="M14" s="8"/>
      <c r="N14" s="36" t="s">
        <v>119</v>
      </c>
      <c r="O14" s="36" t="s">
        <v>81</v>
      </c>
      <c r="P14" s="37"/>
      <c r="Q14" s="37"/>
      <c r="R14" s="8"/>
      <c r="S14" s="36" t="s">
        <v>83</v>
      </c>
      <c r="T14" s="36" t="s">
        <v>85</v>
      </c>
      <c r="U14" s="37"/>
      <c r="V14" s="46"/>
      <c r="W14" s="8"/>
      <c r="X14" s="8"/>
      <c r="Y14" s="15"/>
    </row>
    <row r="15" spans="2:25" x14ac:dyDescent="0.3">
      <c r="C15" s="15"/>
      <c r="D15" s="15"/>
      <c r="E15" s="15"/>
      <c r="F15" s="15"/>
      <c r="G15" s="15"/>
      <c r="H15" s="15"/>
      <c r="I15" s="7">
        <v>0.66090000000000004</v>
      </c>
      <c r="J15" s="7">
        <v>0.65859999999999996</v>
      </c>
      <c r="K15" s="1">
        <v>64.739999999999995</v>
      </c>
      <c r="L15" s="1"/>
      <c r="M15" s="8"/>
      <c r="N15" s="7">
        <v>0.64059999999999995</v>
      </c>
      <c r="O15" s="7"/>
      <c r="P15" s="1"/>
      <c r="Q15" s="1"/>
      <c r="R15" s="8"/>
      <c r="S15" s="7"/>
      <c r="T15" s="7"/>
      <c r="U15" s="1"/>
      <c r="V15" s="6"/>
      <c r="W15" s="8"/>
      <c r="X15" s="50"/>
      <c r="Y15" s="15"/>
    </row>
    <row r="16" spans="2:25" x14ac:dyDescent="0.3">
      <c r="B16" s="29"/>
      <c r="C16" s="44" t="s">
        <v>111</v>
      </c>
      <c r="D16" s="45"/>
      <c r="E16" s="44" t="s">
        <v>113</v>
      </c>
      <c r="F16" s="26" t="s">
        <v>101</v>
      </c>
      <c r="G16" s="24" t="s">
        <v>102</v>
      </c>
      <c r="H16" s="15"/>
      <c r="I16" s="34" t="s">
        <v>80</v>
      </c>
      <c r="J16" s="34" t="s">
        <v>81</v>
      </c>
      <c r="K16" s="34" t="s">
        <v>118</v>
      </c>
      <c r="L16" s="37"/>
      <c r="M16" s="8"/>
      <c r="N16" s="36" t="s">
        <v>119</v>
      </c>
      <c r="O16" s="36" t="s">
        <v>81</v>
      </c>
      <c r="P16" s="37"/>
      <c r="Q16" s="37"/>
      <c r="R16" s="8"/>
      <c r="S16" s="36" t="s">
        <v>83</v>
      </c>
      <c r="T16" s="36" t="s">
        <v>85</v>
      </c>
      <c r="U16" s="37"/>
      <c r="V16" s="46"/>
      <c r="W16" s="8"/>
      <c r="X16" s="8"/>
      <c r="Y16" s="15"/>
    </row>
    <row r="17" spans="2:25" x14ac:dyDescent="0.3">
      <c r="C17" s="15"/>
      <c r="D17" s="15"/>
      <c r="E17" s="15"/>
      <c r="F17" s="15"/>
      <c r="G17" s="15"/>
      <c r="H17" s="15"/>
      <c r="I17" s="7">
        <v>0.625</v>
      </c>
      <c r="J17" s="7">
        <v>0.65780000000000005</v>
      </c>
      <c r="K17" s="1">
        <v>53.85</v>
      </c>
      <c r="L17" s="1"/>
      <c r="M17" s="8"/>
      <c r="N17" s="7">
        <v>0.59609999999999996</v>
      </c>
      <c r="O17" s="7"/>
      <c r="P17" s="1"/>
      <c r="Q17" s="1"/>
      <c r="R17" s="8"/>
      <c r="S17" s="7"/>
      <c r="T17" s="7"/>
      <c r="U17" s="1"/>
      <c r="V17" s="6"/>
      <c r="W17" s="8"/>
      <c r="X17" s="50"/>
      <c r="Y17" s="15"/>
    </row>
    <row r="18" spans="2:25" x14ac:dyDescent="0.3">
      <c r="C18" s="15"/>
      <c r="D18" s="15"/>
      <c r="E18" s="15"/>
      <c r="F18" s="15"/>
      <c r="G18" s="15"/>
      <c r="H18" s="15"/>
      <c r="I18" s="10"/>
      <c r="J18" s="10"/>
      <c r="K18" s="8"/>
      <c r="L18" s="8"/>
      <c r="M18" s="8"/>
      <c r="N18" s="10"/>
      <c r="O18" s="10"/>
      <c r="P18" s="8"/>
      <c r="Q18" s="8"/>
      <c r="R18" s="8"/>
      <c r="S18" s="10"/>
      <c r="T18" s="10"/>
      <c r="U18" s="8"/>
      <c r="V18" s="17"/>
      <c r="W18" s="8"/>
      <c r="X18" s="12"/>
      <c r="Y18" s="15"/>
    </row>
    <row r="19" spans="2:25" x14ac:dyDescent="0.3">
      <c r="B19" s="14" t="s">
        <v>51</v>
      </c>
      <c r="C19" s="15"/>
      <c r="D19" s="15"/>
      <c r="E19" s="15"/>
      <c r="F19" s="15"/>
      <c r="G19" s="15"/>
      <c r="H19" s="15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7"/>
      <c r="U19" s="17"/>
      <c r="V19" s="18"/>
      <c r="W19" s="18"/>
      <c r="X19" s="18"/>
      <c r="Y19" s="15"/>
    </row>
    <row r="20" spans="2:25" x14ac:dyDescent="0.3">
      <c r="B20" s="29"/>
      <c r="C20" s="26" t="s">
        <v>52</v>
      </c>
      <c r="D20" s="29"/>
      <c r="E20" s="26" t="s">
        <v>53</v>
      </c>
      <c r="F20" s="26" t="s">
        <v>66</v>
      </c>
      <c r="G20" s="26" t="s">
        <v>13</v>
      </c>
      <c r="H20" s="15"/>
      <c r="I20" s="35">
        <v>42063</v>
      </c>
      <c r="J20" s="36" t="s">
        <v>67</v>
      </c>
      <c r="K20" s="36" t="s">
        <v>83</v>
      </c>
      <c r="L20" s="36" t="s">
        <v>85</v>
      </c>
      <c r="M20" s="28"/>
      <c r="N20" s="36" t="s">
        <v>68</v>
      </c>
      <c r="O20" s="36" t="s">
        <v>76</v>
      </c>
      <c r="P20" s="37"/>
      <c r="Q20" s="37"/>
      <c r="R20" s="28"/>
      <c r="S20" s="36" t="s">
        <v>77</v>
      </c>
      <c r="T20" s="36" t="s">
        <v>79</v>
      </c>
      <c r="U20" s="37"/>
      <c r="V20" s="37"/>
      <c r="W20" s="18"/>
      <c r="X20" s="18"/>
      <c r="Y20" s="15"/>
    </row>
    <row r="21" spans="2:25" x14ac:dyDescent="0.3">
      <c r="C21" s="4"/>
      <c r="D21" s="15"/>
      <c r="E21" s="4"/>
      <c r="F21" s="4"/>
      <c r="G21" s="4"/>
      <c r="H21" s="15"/>
      <c r="I21" s="27">
        <v>0.66820000000000002</v>
      </c>
      <c r="J21" s="33">
        <v>0.64170000000000005</v>
      </c>
      <c r="K21" s="33">
        <v>0.64494949494949494</v>
      </c>
      <c r="L21" s="55">
        <v>0.63888888888888895</v>
      </c>
      <c r="M21" s="8"/>
      <c r="N21" s="33">
        <v>0.66180000000000005</v>
      </c>
      <c r="O21" s="33">
        <v>0.68030000000000002</v>
      </c>
      <c r="P21" s="1"/>
      <c r="Q21" s="1"/>
      <c r="R21" s="8"/>
      <c r="S21" s="33">
        <v>0.62709999999999999</v>
      </c>
      <c r="T21" s="55">
        <v>0.62709999999999999</v>
      </c>
      <c r="U21" s="1"/>
      <c r="V21" s="1"/>
      <c r="W21" s="18"/>
      <c r="X21" s="86">
        <f>AVERAGE(I21,J21,K21,N21,O21,S21)</f>
        <v>0.65400824915824918</v>
      </c>
      <c r="Y21" s="15"/>
    </row>
    <row r="22" spans="2:25" x14ac:dyDescent="0.3">
      <c r="B22" s="29"/>
      <c r="C22" s="26" t="s">
        <v>54</v>
      </c>
      <c r="D22" s="29"/>
      <c r="E22" s="26" t="s">
        <v>55</v>
      </c>
      <c r="F22" s="26" t="s">
        <v>12</v>
      </c>
      <c r="G22" s="26" t="s">
        <v>13</v>
      </c>
      <c r="H22" s="15"/>
      <c r="I22" s="35">
        <v>42063</v>
      </c>
      <c r="J22" s="36" t="s">
        <v>67</v>
      </c>
      <c r="K22" s="36" t="s">
        <v>77</v>
      </c>
      <c r="L22" s="37"/>
      <c r="M22" s="28"/>
      <c r="N22" s="36" t="s">
        <v>79</v>
      </c>
      <c r="O22" s="36" t="s">
        <v>80</v>
      </c>
      <c r="P22" s="37"/>
      <c r="Q22" s="37"/>
      <c r="R22" s="28"/>
      <c r="S22" s="36" t="s">
        <v>83</v>
      </c>
      <c r="T22" s="36" t="s">
        <v>85</v>
      </c>
      <c r="U22" s="37"/>
      <c r="V22" s="37"/>
      <c r="W22" s="4"/>
      <c r="X22" s="18"/>
      <c r="Y22" s="15"/>
    </row>
    <row r="23" spans="2:25" x14ac:dyDescent="0.3">
      <c r="C23" s="4"/>
      <c r="D23" s="15"/>
      <c r="E23" s="4"/>
      <c r="F23" s="4"/>
      <c r="G23" s="4"/>
      <c r="H23" s="15"/>
      <c r="I23" s="27">
        <v>0.62729999999999997</v>
      </c>
      <c r="J23" s="27">
        <v>0.59319999999999995</v>
      </c>
      <c r="K23" s="33">
        <v>0.61819999999999997</v>
      </c>
      <c r="L23" s="1"/>
      <c r="M23" s="8"/>
      <c r="N23" s="33">
        <v>0.6079</v>
      </c>
      <c r="O23" s="33">
        <v>0.61450000000000005</v>
      </c>
      <c r="P23" s="1"/>
      <c r="Q23" s="1"/>
      <c r="R23" s="8"/>
      <c r="S23" s="33">
        <v>0.58333333333333326</v>
      </c>
      <c r="T23" s="55">
        <v>0.58047619047619048</v>
      </c>
      <c r="U23" s="1"/>
      <c r="V23" s="1"/>
      <c r="W23" s="17"/>
      <c r="X23" s="86">
        <f>AVERAGE(I23:K23,N23:O23,S23)</f>
        <v>0.60740555555555542</v>
      </c>
      <c r="Y23" s="15"/>
    </row>
    <row r="24" spans="2:25" x14ac:dyDescent="0.3">
      <c r="B24" s="29"/>
      <c r="C24" s="26" t="s">
        <v>56</v>
      </c>
      <c r="D24" s="29"/>
      <c r="E24" s="26" t="s">
        <v>57</v>
      </c>
      <c r="F24" s="26" t="s">
        <v>66</v>
      </c>
      <c r="G24" s="26" t="s">
        <v>13</v>
      </c>
      <c r="H24" s="15"/>
      <c r="I24" s="35">
        <v>42063</v>
      </c>
      <c r="J24" s="36" t="s">
        <v>67</v>
      </c>
      <c r="K24" s="36" t="s">
        <v>68</v>
      </c>
      <c r="L24" s="36" t="s">
        <v>76</v>
      </c>
      <c r="M24" s="28"/>
      <c r="N24" s="36" t="s">
        <v>77</v>
      </c>
      <c r="O24" s="36" t="s">
        <v>79</v>
      </c>
      <c r="P24" s="37"/>
      <c r="Q24" s="37"/>
      <c r="R24" s="28"/>
      <c r="S24" s="36" t="s">
        <v>79</v>
      </c>
      <c r="T24" s="36" t="s">
        <v>81</v>
      </c>
      <c r="U24" s="36" t="s">
        <v>83</v>
      </c>
      <c r="V24" s="36" t="s">
        <v>85</v>
      </c>
      <c r="W24" s="18"/>
      <c r="X24" s="18"/>
      <c r="Y24" s="15"/>
    </row>
    <row r="25" spans="2:25" x14ac:dyDescent="0.3">
      <c r="C25" s="4"/>
      <c r="D25" s="15"/>
      <c r="E25" s="4"/>
      <c r="F25" s="4"/>
      <c r="G25" s="4"/>
      <c r="H25" s="15"/>
      <c r="I25" s="27">
        <v>0.59699999999999998</v>
      </c>
      <c r="J25" s="56">
        <v>0.5917</v>
      </c>
      <c r="K25" s="33">
        <v>0.66520000000000001</v>
      </c>
      <c r="L25" s="33">
        <v>0.67120000000000002</v>
      </c>
      <c r="M25" s="8"/>
      <c r="N25" s="33">
        <v>0.61709999999999998</v>
      </c>
      <c r="O25" s="33">
        <v>0.63680000000000003</v>
      </c>
      <c r="P25" s="1"/>
      <c r="Q25" s="1"/>
      <c r="R25" s="8"/>
      <c r="S25" s="33">
        <v>0.60499999999999998</v>
      </c>
      <c r="T25" s="55">
        <v>0.5736</v>
      </c>
      <c r="U25" s="55">
        <v>0.57190476190476192</v>
      </c>
      <c r="V25" s="55">
        <v>0.54537142857142851</v>
      </c>
      <c r="W25" s="18"/>
      <c r="X25" s="86">
        <f>AVERAGE(I25,K25:L25,N25:O25,S25)</f>
        <v>0.63205</v>
      </c>
      <c r="Y25" s="15"/>
    </row>
    <row r="26" spans="2:25" x14ac:dyDescent="0.3">
      <c r="B26" s="29"/>
      <c r="C26" s="5" t="s">
        <v>58</v>
      </c>
      <c r="D26" s="29"/>
      <c r="E26" s="5" t="s">
        <v>59</v>
      </c>
      <c r="F26" s="5" t="s">
        <v>12</v>
      </c>
      <c r="G26" s="26" t="s">
        <v>13</v>
      </c>
      <c r="H26" s="15"/>
      <c r="I26" s="35">
        <v>42063</v>
      </c>
      <c r="J26" s="36" t="s">
        <v>67</v>
      </c>
      <c r="K26" s="36" t="s">
        <v>83</v>
      </c>
      <c r="L26" s="37"/>
      <c r="M26" s="28"/>
      <c r="N26" s="36" t="s">
        <v>68</v>
      </c>
      <c r="O26" s="36" t="s">
        <v>76</v>
      </c>
      <c r="P26" s="36" t="s">
        <v>80</v>
      </c>
      <c r="Q26" s="36" t="s">
        <v>85</v>
      </c>
      <c r="R26" s="28"/>
      <c r="S26" s="36" t="s">
        <v>77</v>
      </c>
      <c r="T26" s="36" t="s">
        <v>79</v>
      </c>
      <c r="U26" s="36" t="s">
        <v>81</v>
      </c>
      <c r="V26" s="37"/>
      <c r="W26" s="18"/>
      <c r="X26" s="18"/>
      <c r="Y26" s="15"/>
    </row>
    <row r="27" spans="2:25" x14ac:dyDescent="0.3">
      <c r="C27" s="15"/>
      <c r="D27" s="15"/>
      <c r="E27" s="15"/>
      <c r="F27" s="15"/>
      <c r="G27" s="15"/>
      <c r="H27" s="15"/>
      <c r="I27" s="7">
        <v>0.68110000000000004</v>
      </c>
      <c r="J27" s="27">
        <v>0.66139999999999999</v>
      </c>
      <c r="K27" s="55">
        <v>0.63939393939393929</v>
      </c>
      <c r="L27" s="1"/>
      <c r="M27" s="8"/>
      <c r="N27" s="49">
        <v>0.65921052631578947</v>
      </c>
      <c r="O27" s="48">
        <v>0.72240000000000004</v>
      </c>
      <c r="P27" s="55">
        <v>0.64539999999999997</v>
      </c>
      <c r="Q27" s="55">
        <v>0.61008771929824568</v>
      </c>
      <c r="R27" s="8"/>
      <c r="S27" s="57">
        <v>0.65</v>
      </c>
      <c r="T27" s="49">
        <v>0.66290000000000004</v>
      </c>
      <c r="U27" s="49">
        <v>0.6714</v>
      </c>
      <c r="V27" s="1"/>
      <c r="W27" s="18"/>
      <c r="X27" s="86">
        <f>AVERAGE(I27:J27,N27:O27,T27:U27)</f>
        <v>0.67640175438596495</v>
      </c>
      <c r="Y27" s="15"/>
    </row>
    <row r="28" spans="2:25" x14ac:dyDescent="0.3">
      <c r="B28" s="29"/>
      <c r="C28" s="5" t="s">
        <v>108</v>
      </c>
      <c r="D28" s="29"/>
      <c r="E28" s="5" t="s">
        <v>114</v>
      </c>
      <c r="F28" s="26" t="s">
        <v>101</v>
      </c>
      <c r="G28" s="24" t="s">
        <v>102</v>
      </c>
      <c r="H28" s="15"/>
      <c r="I28" s="34" t="s">
        <v>80</v>
      </c>
      <c r="J28" s="34" t="s">
        <v>81</v>
      </c>
      <c r="K28" s="34" t="s">
        <v>118</v>
      </c>
      <c r="L28" s="34" t="s">
        <v>119</v>
      </c>
      <c r="M28" s="28"/>
      <c r="N28" s="36" t="s">
        <v>68</v>
      </c>
      <c r="O28" s="36" t="s">
        <v>76</v>
      </c>
      <c r="P28" s="36" t="s">
        <v>80</v>
      </c>
      <c r="Q28" s="36" t="s">
        <v>85</v>
      </c>
      <c r="R28" s="28"/>
      <c r="S28" s="36" t="s">
        <v>77</v>
      </c>
      <c r="T28" s="36" t="s">
        <v>79</v>
      </c>
      <c r="U28" s="36" t="s">
        <v>81</v>
      </c>
      <c r="V28" s="37"/>
      <c r="W28" s="18"/>
      <c r="X28" s="18"/>
      <c r="Y28" s="15"/>
    </row>
    <row r="29" spans="2:25" x14ac:dyDescent="0.3">
      <c r="C29" s="15"/>
      <c r="D29" s="15"/>
      <c r="E29" s="15"/>
      <c r="F29" s="15"/>
      <c r="G29" s="15"/>
      <c r="H29" s="15"/>
      <c r="I29" s="7">
        <v>0.61970000000000003</v>
      </c>
      <c r="J29" s="27">
        <v>0.64549999999999996</v>
      </c>
      <c r="K29" s="33">
        <v>0.63539999999999996</v>
      </c>
      <c r="L29" s="33">
        <v>0.55910000000000004</v>
      </c>
      <c r="M29" s="8"/>
      <c r="N29" s="49"/>
      <c r="O29" s="48"/>
      <c r="P29" s="55"/>
      <c r="Q29" s="55"/>
      <c r="R29" s="8"/>
      <c r="S29" s="57"/>
      <c r="T29" s="49"/>
      <c r="U29" s="49"/>
      <c r="V29" s="1"/>
      <c r="W29" s="18"/>
      <c r="X29" s="58"/>
      <c r="Y29" s="15"/>
    </row>
    <row r="30" spans="2:25" x14ac:dyDescent="0.3">
      <c r="B30" s="29"/>
      <c r="C30" s="5" t="s">
        <v>99</v>
      </c>
      <c r="D30" s="29"/>
      <c r="E30" s="5" t="s">
        <v>115</v>
      </c>
      <c r="F30" s="26" t="s">
        <v>101</v>
      </c>
      <c r="G30" s="24" t="s">
        <v>102</v>
      </c>
      <c r="H30" s="15"/>
      <c r="I30" s="34" t="s">
        <v>80</v>
      </c>
      <c r="J30" s="34" t="s">
        <v>81</v>
      </c>
      <c r="K30" s="34" t="s">
        <v>118</v>
      </c>
      <c r="L30" s="34" t="s">
        <v>119</v>
      </c>
      <c r="M30" s="28"/>
      <c r="N30" s="36" t="s">
        <v>68</v>
      </c>
      <c r="O30" s="36" t="s">
        <v>76</v>
      </c>
      <c r="P30" s="36" t="s">
        <v>80</v>
      </c>
      <c r="Q30" s="36" t="s">
        <v>85</v>
      </c>
      <c r="R30" s="28"/>
      <c r="S30" s="36" t="s">
        <v>77</v>
      </c>
      <c r="T30" s="36" t="s">
        <v>79</v>
      </c>
      <c r="U30" s="36" t="s">
        <v>81</v>
      </c>
      <c r="V30" s="37"/>
      <c r="W30" s="18"/>
      <c r="X30" s="18"/>
      <c r="Y30" s="15"/>
    </row>
    <row r="31" spans="2:25" x14ac:dyDescent="0.3">
      <c r="C31" s="15"/>
      <c r="D31" s="15"/>
      <c r="E31" s="15"/>
      <c r="F31" s="15"/>
      <c r="G31" s="15"/>
      <c r="H31" s="15"/>
      <c r="I31" s="7">
        <v>0.55379999999999996</v>
      </c>
      <c r="J31" s="27">
        <v>0.57199999999999995</v>
      </c>
      <c r="K31" s="33">
        <v>0.53939999999999999</v>
      </c>
      <c r="L31" s="33">
        <v>0.57269999999999999</v>
      </c>
      <c r="M31" s="8"/>
      <c r="N31" s="49"/>
      <c r="O31" s="48"/>
      <c r="P31" s="55"/>
      <c r="Q31" s="55"/>
      <c r="R31" s="8"/>
      <c r="S31" s="57"/>
      <c r="T31" s="49"/>
      <c r="U31" s="49"/>
      <c r="V31" s="1"/>
      <c r="W31" s="18"/>
      <c r="X31" s="58"/>
      <c r="Y31" s="15"/>
    </row>
    <row r="32" spans="2:25" x14ac:dyDescent="0.3">
      <c r="C32" s="15"/>
      <c r="D32" s="15"/>
      <c r="E32" s="15"/>
      <c r="F32" s="15"/>
      <c r="G32" s="15"/>
      <c r="H32" s="15"/>
      <c r="I32" s="10"/>
      <c r="J32" s="16"/>
      <c r="K32" s="82"/>
      <c r="L32" s="8"/>
      <c r="M32" s="8"/>
      <c r="N32" s="42"/>
      <c r="O32" s="41"/>
      <c r="P32" s="82"/>
      <c r="Q32" s="82"/>
      <c r="R32" s="8"/>
      <c r="S32" s="83"/>
      <c r="T32" s="42"/>
      <c r="U32" s="42"/>
      <c r="V32" s="8"/>
      <c r="W32" s="18"/>
      <c r="X32" s="31"/>
      <c r="Y32" s="15"/>
    </row>
    <row r="33" spans="2:25" x14ac:dyDescent="0.3">
      <c r="B33" s="14" t="s">
        <v>60</v>
      </c>
      <c r="C33" s="15"/>
      <c r="D33" s="15"/>
      <c r="E33" s="15"/>
      <c r="F33" s="15"/>
      <c r="G33" s="15"/>
      <c r="H33" s="1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7"/>
      <c r="U33" s="18"/>
      <c r="V33" s="18"/>
      <c r="W33" s="4"/>
      <c r="X33" s="18"/>
      <c r="Y33" s="15"/>
    </row>
    <row r="34" spans="2:25" x14ac:dyDescent="0.3">
      <c r="B34" s="29"/>
      <c r="C34" s="44" t="s">
        <v>52</v>
      </c>
      <c r="D34" s="25"/>
      <c r="E34" s="24" t="s">
        <v>61</v>
      </c>
      <c r="F34" s="26" t="s">
        <v>66</v>
      </c>
      <c r="G34" s="24" t="s">
        <v>13</v>
      </c>
      <c r="H34" s="15"/>
      <c r="I34" s="35">
        <v>42063</v>
      </c>
      <c r="J34" s="36" t="s">
        <v>67</v>
      </c>
      <c r="K34" s="36" t="s">
        <v>83</v>
      </c>
      <c r="L34" s="36" t="s">
        <v>85</v>
      </c>
      <c r="M34" s="28"/>
      <c r="N34" s="36" t="s">
        <v>68</v>
      </c>
      <c r="O34" s="36" t="s">
        <v>76</v>
      </c>
      <c r="P34" s="37"/>
      <c r="Q34" s="37"/>
      <c r="R34" s="28"/>
      <c r="S34" s="36" t="s">
        <v>77</v>
      </c>
      <c r="T34" s="36" t="s">
        <v>79</v>
      </c>
      <c r="U34" s="37"/>
      <c r="V34" s="37"/>
      <c r="W34" s="17"/>
      <c r="X34" s="8"/>
      <c r="Y34" s="15"/>
    </row>
    <row r="35" spans="2:25" x14ac:dyDescent="0.3">
      <c r="C35" s="21"/>
      <c r="D35" s="20"/>
      <c r="E35" s="19"/>
      <c r="F35" s="4"/>
      <c r="G35" s="19"/>
      <c r="H35" s="15"/>
      <c r="I35" s="33">
        <v>0.64319999999999999</v>
      </c>
      <c r="J35" s="33">
        <v>0.6149</v>
      </c>
      <c r="K35" s="55">
        <v>0.60135135135135132</v>
      </c>
      <c r="L35" s="55">
        <v>0.60270270270270265</v>
      </c>
      <c r="M35" s="8"/>
      <c r="N35" s="33">
        <v>0.61670000000000003</v>
      </c>
      <c r="O35" s="33">
        <v>0.66410000000000002</v>
      </c>
      <c r="P35" s="1"/>
      <c r="Q35" s="1"/>
      <c r="R35" s="8"/>
      <c r="S35" s="33">
        <v>0.65380000000000005</v>
      </c>
      <c r="T35" s="33">
        <v>0.65</v>
      </c>
      <c r="U35" s="1"/>
      <c r="V35" s="1"/>
      <c r="W35" s="8"/>
      <c r="X35" s="84">
        <f>AVERAGE(I35:J35,N35:O35,S35:T35)</f>
        <v>0.64044999999999996</v>
      </c>
      <c r="Y35" s="15"/>
    </row>
    <row r="36" spans="2:25" x14ac:dyDescent="0.3">
      <c r="B36" s="29"/>
      <c r="C36" s="24" t="s">
        <v>62</v>
      </c>
      <c r="D36" s="25"/>
      <c r="E36" s="24" t="s">
        <v>63</v>
      </c>
      <c r="F36" s="26" t="s">
        <v>12</v>
      </c>
      <c r="G36" s="24" t="s">
        <v>13</v>
      </c>
      <c r="H36" s="15"/>
      <c r="I36" s="35">
        <v>42063</v>
      </c>
      <c r="J36" s="36" t="s">
        <v>67</v>
      </c>
      <c r="K36" s="36" t="s">
        <v>80</v>
      </c>
      <c r="L36" s="37"/>
      <c r="M36" s="28"/>
      <c r="N36" s="37"/>
      <c r="O36" s="46"/>
      <c r="P36" s="37"/>
      <c r="Q36" s="37"/>
      <c r="R36" s="28"/>
      <c r="S36" s="37"/>
      <c r="T36" s="72"/>
      <c r="U36" s="37"/>
      <c r="V36" s="37"/>
      <c r="W36" s="8"/>
      <c r="X36" s="8"/>
      <c r="Y36" s="15"/>
    </row>
    <row r="37" spans="2:25" x14ac:dyDescent="0.3">
      <c r="C37" s="19"/>
      <c r="D37" s="20"/>
      <c r="E37" s="19"/>
      <c r="F37" s="4"/>
      <c r="G37" s="19"/>
      <c r="H37" s="15"/>
      <c r="I37" s="33">
        <v>0.60409999999999997</v>
      </c>
      <c r="J37" s="55">
        <v>0.54120000000000001</v>
      </c>
      <c r="K37" s="33">
        <v>0.58040000000000003</v>
      </c>
      <c r="L37" s="1"/>
      <c r="M37" s="8"/>
      <c r="N37" s="1"/>
      <c r="O37" s="30"/>
      <c r="P37" s="1"/>
      <c r="Q37" s="1"/>
      <c r="R37" s="8"/>
      <c r="S37" s="1"/>
      <c r="T37" s="1"/>
      <c r="U37" s="1"/>
      <c r="V37" s="1"/>
      <c r="W37" s="8"/>
      <c r="X37" s="9"/>
      <c r="Y37" s="15"/>
    </row>
    <row r="38" spans="2:25" x14ac:dyDescent="0.3">
      <c r="B38" s="29"/>
      <c r="C38" s="24" t="s">
        <v>21</v>
      </c>
      <c r="D38" s="25"/>
      <c r="E38" s="24" t="s">
        <v>22</v>
      </c>
      <c r="F38" s="26" t="s">
        <v>12</v>
      </c>
      <c r="G38" s="24" t="s">
        <v>13</v>
      </c>
      <c r="H38" s="15"/>
      <c r="I38" s="35">
        <v>42063</v>
      </c>
      <c r="J38" s="36" t="s">
        <v>67</v>
      </c>
      <c r="K38" s="37"/>
      <c r="L38" s="37"/>
      <c r="M38" s="28"/>
      <c r="N38" s="36" t="s">
        <v>68</v>
      </c>
      <c r="O38" s="36" t="s">
        <v>76</v>
      </c>
      <c r="P38" s="37"/>
      <c r="Q38" s="37"/>
      <c r="R38" s="28"/>
      <c r="S38" s="36" t="s">
        <v>80</v>
      </c>
      <c r="T38" s="36" t="s">
        <v>83</v>
      </c>
      <c r="U38" s="36" t="s">
        <v>85</v>
      </c>
      <c r="V38" s="37"/>
      <c r="W38" s="8"/>
      <c r="X38" s="8"/>
      <c r="Y38" s="15"/>
    </row>
    <row r="39" spans="2:25" x14ac:dyDescent="0.3">
      <c r="C39" s="19"/>
      <c r="D39" s="20"/>
      <c r="E39" s="19"/>
      <c r="F39" s="4"/>
      <c r="G39" s="19"/>
      <c r="H39" s="15"/>
      <c r="I39" s="33">
        <v>0.60337837837837838</v>
      </c>
      <c r="J39" s="7">
        <v>0.62909999999999999</v>
      </c>
      <c r="K39" s="1"/>
      <c r="L39" s="1"/>
      <c r="M39" s="8"/>
      <c r="N39" s="33">
        <v>0.66790000000000005</v>
      </c>
      <c r="O39" s="33">
        <v>0.69489999999999996</v>
      </c>
      <c r="P39" s="1"/>
      <c r="Q39" s="1"/>
      <c r="R39" s="8"/>
      <c r="S39" s="7">
        <v>0.6169</v>
      </c>
      <c r="T39" s="33">
        <v>0.60812500000000003</v>
      </c>
      <c r="U39" s="55">
        <v>0.58166666666666667</v>
      </c>
      <c r="V39" s="1"/>
      <c r="W39" s="8"/>
      <c r="X39" s="84">
        <f>AVERAGE(I39:J39,N39:O39,S39:T39)</f>
        <v>0.63671722972972977</v>
      </c>
      <c r="Y39" s="15"/>
    </row>
    <row r="40" spans="2:25" x14ac:dyDescent="0.3">
      <c r="B40" s="29"/>
      <c r="C40" s="24" t="s">
        <v>64</v>
      </c>
      <c r="D40" s="25"/>
      <c r="E40" s="24" t="s">
        <v>65</v>
      </c>
      <c r="F40" s="26" t="s">
        <v>66</v>
      </c>
      <c r="G40" s="24" t="s">
        <v>13</v>
      </c>
      <c r="H40" s="15"/>
      <c r="I40" s="35">
        <v>42063</v>
      </c>
      <c r="J40" s="36" t="s">
        <v>67</v>
      </c>
      <c r="K40" s="36" t="s">
        <v>83</v>
      </c>
      <c r="L40" s="36" t="s">
        <v>85</v>
      </c>
      <c r="M40" s="28"/>
      <c r="N40" s="36" t="s">
        <v>68</v>
      </c>
      <c r="O40" s="36" t="s">
        <v>76</v>
      </c>
      <c r="P40" s="36" t="s">
        <v>80</v>
      </c>
      <c r="Q40" s="37"/>
      <c r="R40" s="28"/>
      <c r="S40" s="36" t="s">
        <v>77</v>
      </c>
      <c r="T40" s="36" t="s">
        <v>79</v>
      </c>
      <c r="U40" s="37"/>
      <c r="V40" s="37"/>
      <c r="W40" s="8"/>
      <c r="X40" s="8"/>
      <c r="Y40" s="15"/>
    </row>
    <row r="41" spans="2:25" x14ac:dyDescent="0.3">
      <c r="C41" s="19"/>
      <c r="D41" s="20"/>
      <c r="E41" s="19"/>
      <c r="F41" s="4"/>
      <c r="G41" s="19"/>
      <c r="H41" s="15"/>
      <c r="I41" s="33">
        <v>0.70269999999999999</v>
      </c>
      <c r="J41" s="33">
        <v>0.6764</v>
      </c>
      <c r="K41" s="55">
        <v>0.63716216216216215</v>
      </c>
      <c r="L41" s="55">
        <v>0.65540540540540537</v>
      </c>
      <c r="M41" s="8"/>
      <c r="N41" s="78">
        <v>0.71153846153846156</v>
      </c>
      <c r="O41" s="79">
        <v>0.75129999999999997</v>
      </c>
      <c r="P41" s="78">
        <v>0.66859999999999997</v>
      </c>
      <c r="Q41" s="1"/>
      <c r="R41" s="8"/>
      <c r="S41" s="33">
        <v>0.66500000000000004</v>
      </c>
      <c r="T41" s="80">
        <v>0.6613</v>
      </c>
      <c r="U41" s="1"/>
      <c r="V41" s="1"/>
      <c r="W41" s="8"/>
      <c r="X41" s="84">
        <f>AVERAGE(I41,J41,N41,O41,P41,S41)</f>
        <v>0.69592307692307698</v>
      </c>
      <c r="Y41" s="15"/>
    </row>
    <row r="42" spans="2:25" x14ac:dyDescent="0.3">
      <c r="B42" s="29"/>
      <c r="C42" s="44" t="s">
        <v>28</v>
      </c>
      <c r="D42" s="25"/>
      <c r="E42" s="44" t="s">
        <v>29</v>
      </c>
      <c r="F42" s="26" t="s">
        <v>12</v>
      </c>
      <c r="G42" s="24" t="s">
        <v>13</v>
      </c>
      <c r="H42" s="15"/>
      <c r="I42" s="35">
        <v>42063</v>
      </c>
      <c r="J42" s="36" t="s">
        <v>67</v>
      </c>
      <c r="K42" s="36" t="s">
        <v>83</v>
      </c>
      <c r="L42" s="37"/>
      <c r="M42" s="28"/>
      <c r="N42" s="36" t="s">
        <v>68</v>
      </c>
      <c r="O42" s="36" t="s">
        <v>76</v>
      </c>
      <c r="P42" s="36" t="s">
        <v>80</v>
      </c>
      <c r="Q42" s="37"/>
      <c r="R42" s="28"/>
      <c r="S42" s="36" t="s">
        <v>77</v>
      </c>
      <c r="T42" s="36" t="s">
        <v>79</v>
      </c>
      <c r="U42" s="36" t="s">
        <v>85</v>
      </c>
      <c r="V42" s="37"/>
      <c r="W42" s="8"/>
      <c r="X42" s="8"/>
      <c r="Y42" s="15"/>
    </row>
    <row r="43" spans="2:25" x14ac:dyDescent="0.3">
      <c r="C43" s="20"/>
      <c r="D43" s="20"/>
      <c r="E43" s="20"/>
      <c r="F43" s="8"/>
      <c r="G43" s="20"/>
      <c r="H43" s="15"/>
      <c r="I43" s="7">
        <v>0.6845</v>
      </c>
      <c r="J43" s="33">
        <v>0.67230000000000001</v>
      </c>
      <c r="K43" s="55">
        <v>0.63445945945945947</v>
      </c>
      <c r="L43" s="1"/>
      <c r="M43" s="8"/>
      <c r="N43" s="7">
        <v>0.68333333333333335</v>
      </c>
      <c r="O43" s="7">
        <v>0.72560000000000002</v>
      </c>
      <c r="P43" s="55">
        <v>0.65380000000000005</v>
      </c>
      <c r="Q43" s="1"/>
      <c r="R43" s="8"/>
      <c r="S43" s="7">
        <v>0.66249999999999998</v>
      </c>
      <c r="T43" s="7">
        <v>0.6613</v>
      </c>
      <c r="U43" s="55">
        <v>0.65208333333333324</v>
      </c>
      <c r="V43" s="1"/>
      <c r="W43" s="8"/>
      <c r="X43" s="84">
        <f>AVERAGE(I43:J43,N43:O43,S43:T43)</f>
        <v>0.68158888888888891</v>
      </c>
      <c r="Y43" s="15"/>
    </row>
    <row r="44" spans="2:25" x14ac:dyDescent="0.3">
      <c r="B44" s="29"/>
      <c r="C44" s="25" t="s">
        <v>86</v>
      </c>
      <c r="D44" s="25"/>
      <c r="E44" s="25" t="s">
        <v>87</v>
      </c>
      <c r="F44" s="9" t="s">
        <v>88</v>
      </c>
      <c r="G44" s="25" t="s">
        <v>89</v>
      </c>
      <c r="H44" s="15"/>
      <c r="I44" s="36" t="s">
        <v>90</v>
      </c>
      <c r="J44" s="36" t="s">
        <v>80</v>
      </c>
      <c r="K44" s="37"/>
      <c r="L44" s="37"/>
      <c r="M44" s="28"/>
      <c r="N44" s="36" t="s">
        <v>93</v>
      </c>
      <c r="O44" s="36" t="s">
        <v>94</v>
      </c>
      <c r="P44" s="36" t="s">
        <v>97</v>
      </c>
      <c r="Q44" s="37"/>
      <c r="R44" s="28"/>
      <c r="S44" s="36" t="s">
        <v>95</v>
      </c>
      <c r="T44" s="36" t="s">
        <v>96</v>
      </c>
      <c r="U44" s="36" t="s">
        <v>98</v>
      </c>
      <c r="V44" s="37"/>
      <c r="W44" s="8"/>
      <c r="X44" s="8"/>
      <c r="Y44" s="15"/>
    </row>
    <row r="45" spans="2:25" x14ac:dyDescent="0.3">
      <c r="C45" s="18"/>
      <c r="D45" s="18"/>
      <c r="E45" s="18"/>
      <c r="F45" s="18"/>
      <c r="G45" s="18"/>
      <c r="H45" s="15"/>
      <c r="I45" s="54">
        <v>0.61280000000000001</v>
      </c>
      <c r="J45" s="2">
        <v>0.62839999999999996</v>
      </c>
      <c r="K45" s="1"/>
      <c r="L45" s="1"/>
      <c r="M45" s="8"/>
      <c r="N45" s="2">
        <v>0.63329999999999997</v>
      </c>
      <c r="O45" s="88">
        <v>0.62239999999999995</v>
      </c>
      <c r="P45" s="2">
        <v>0.64039999999999997</v>
      </c>
      <c r="Q45" s="1"/>
      <c r="R45" s="8"/>
      <c r="S45" s="54">
        <v>0.59750000000000003</v>
      </c>
      <c r="T45" s="81">
        <v>0.62939999999999996</v>
      </c>
      <c r="U45" s="2">
        <v>0.625</v>
      </c>
      <c r="V45" s="2"/>
      <c r="W45" s="8"/>
      <c r="X45" s="84">
        <f>AVERAGE(J45,N45:P45,T45:U45)</f>
        <v>0.62981666666666658</v>
      </c>
      <c r="Y45" s="15"/>
    </row>
    <row r="46" spans="2:25" x14ac:dyDescent="0.3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2:25" x14ac:dyDescent="0.3">
      <c r="B47" s="105"/>
      <c r="C47" s="18" t="s">
        <v>123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2:25" x14ac:dyDescent="0.3">
      <c r="B48" s="104"/>
      <c r="C48" s="18" t="s">
        <v>124</v>
      </c>
      <c r="D48" s="15"/>
      <c r="E48" s="15"/>
      <c r="F48" s="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2:25" x14ac:dyDescent="0.3">
      <c r="B49" s="106" t="s">
        <v>125</v>
      </c>
      <c r="C49" s="15"/>
      <c r="D49" s="15"/>
      <c r="E49" s="15"/>
      <c r="F49" s="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2:25" x14ac:dyDescent="0.3">
      <c r="C50" s="15"/>
      <c r="D50" s="15"/>
      <c r="E50" s="15"/>
      <c r="F50" s="17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2:25" x14ac:dyDescent="0.3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2:25" x14ac:dyDescent="0.3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</sheetData>
  <mergeCells count="1">
    <mergeCell ref="D2:X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41"/>
  <sheetViews>
    <sheetView tabSelected="1" workbookViewId="0">
      <selection activeCell="F18" sqref="F18"/>
    </sheetView>
  </sheetViews>
  <sheetFormatPr defaultRowHeight="14.4" x14ac:dyDescent="0.3"/>
  <cols>
    <col min="1" max="1" width="2.88671875" customWidth="1"/>
    <col min="2" max="2" width="7.6640625" customWidth="1"/>
    <col min="3" max="3" width="18.6640625" customWidth="1"/>
    <col min="5" max="5" width="13.6640625" customWidth="1"/>
    <col min="6" max="6" width="13.109375" customWidth="1"/>
    <col min="8" max="8" width="3.88671875" customWidth="1"/>
    <col min="9" max="12" width="6.6640625" customWidth="1"/>
    <col min="13" max="13" width="3.5546875" customWidth="1"/>
    <col min="14" max="18" width="6.6640625" customWidth="1"/>
    <col min="19" max="19" width="3.109375" customWidth="1"/>
    <col min="20" max="23" width="6.6640625" customWidth="1"/>
    <col min="24" max="24" width="3.5546875" customWidth="1"/>
  </cols>
  <sheetData>
    <row r="2" spans="2:27" x14ac:dyDescent="0.3">
      <c r="D2" s="111" t="s">
        <v>121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2:27" ht="15" thickBot="1" x14ac:dyDescent="0.35"/>
    <row r="4" spans="2:27" ht="15" thickBot="1" x14ac:dyDescent="0.35">
      <c r="B4" s="13" t="s">
        <v>0</v>
      </c>
      <c r="C4" s="13" t="s">
        <v>1</v>
      </c>
      <c r="D4" s="13" t="s">
        <v>0</v>
      </c>
      <c r="E4" s="13" t="s">
        <v>2</v>
      </c>
      <c r="F4" s="13" t="s">
        <v>3</v>
      </c>
      <c r="G4" s="13" t="s">
        <v>4</v>
      </c>
      <c r="H4" s="28"/>
      <c r="I4" s="13" t="s">
        <v>5</v>
      </c>
      <c r="J4" s="13" t="s">
        <v>5</v>
      </c>
      <c r="K4" s="13" t="s">
        <v>5</v>
      </c>
      <c r="L4" s="13" t="s">
        <v>5</v>
      </c>
      <c r="M4" s="28"/>
      <c r="N4" s="13" t="s">
        <v>6</v>
      </c>
      <c r="O4" s="13" t="s">
        <v>6</v>
      </c>
      <c r="P4" s="13" t="s">
        <v>6</v>
      </c>
      <c r="Q4" s="13" t="s">
        <v>6</v>
      </c>
      <c r="R4" s="13" t="s">
        <v>6</v>
      </c>
      <c r="T4" s="13" t="s">
        <v>7</v>
      </c>
      <c r="U4" s="13" t="s">
        <v>7</v>
      </c>
      <c r="V4" s="13" t="s">
        <v>7</v>
      </c>
      <c r="W4" s="13" t="s">
        <v>7</v>
      </c>
      <c r="Y4" s="13" t="s">
        <v>8</v>
      </c>
    </row>
    <row r="6" spans="2:27" x14ac:dyDescent="0.3">
      <c r="B6" s="14" t="s">
        <v>30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2:27" x14ac:dyDescent="0.3">
      <c r="B7" s="29"/>
      <c r="C7" s="24" t="s">
        <v>10</v>
      </c>
      <c r="D7" s="25"/>
      <c r="E7" s="25" t="s">
        <v>11</v>
      </c>
      <c r="F7" s="9" t="s">
        <v>12</v>
      </c>
      <c r="G7" s="25" t="s">
        <v>13</v>
      </c>
      <c r="H7" s="15"/>
      <c r="I7" s="35">
        <v>42063</v>
      </c>
      <c r="J7" s="36" t="s">
        <v>67</v>
      </c>
      <c r="K7" s="37"/>
      <c r="L7" s="37"/>
      <c r="M7" s="8"/>
      <c r="N7" s="36" t="s">
        <v>77</v>
      </c>
      <c r="O7" s="36" t="s">
        <v>79</v>
      </c>
      <c r="P7" s="36" t="s">
        <v>80</v>
      </c>
      <c r="Q7" s="36" t="s">
        <v>81</v>
      </c>
      <c r="R7" s="36"/>
      <c r="S7" s="8"/>
      <c r="T7" s="36" t="s">
        <v>83</v>
      </c>
      <c r="U7" s="36" t="s">
        <v>85</v>
      </c>
      <c r="V7" s="37"/>
      <c r="W7" s="87"/>
      <c r="X7" s="18"/>
      <c r="Y7" s="18"/>
      <c r="Z7" s="15"/>
      <c r="AA7" s="15"/>
    </row>
    <row r="8" spans="2:27" x14ac:dyDescent="0.3">
      <c r="B8" s="15"/>
      <c r="C8" s="20"/>
      <c r="D8" s="20"/>
      <c r="E8" s="20"/>
      <c r="F8" s="8"/>
      <c r="G8" s="20"/>
      <c r="H8" s="15"/>
      <c r="I8" s="33">
        <v>0.57058823529411762</v>
      </c>
      <c r="J8" s="33">
        <v>0.59260000000000002</v>
      </c>
      <c r="K8" s="1"/>
      <c r="L8" s="1"/>
      <c r="M8" s="8"/>
      <c r="N8" s="33">
        <v>0.57730000000000004</v>
      </c>
      <c r="O8" s="55">
        <v>0.56589999999999996</v>
      </c>
      <c r="P8" s="55">
        <v>0.57499999999999996</v>
      </c>
      <c r="Q8" s="33">
        <v>0.61360000000000003</v>
      </c>
      <c r="R8" s="33"/>
      <c r="S8" s="8"/>
      <c r="T8" s="33">
        <v>0.52800000000000002</v>
      </c>
      <c r="U8" s="33">
        <v>0.56866666666666676</v>
      </c>
      <c r="V8" s="33"/>
      <c r="W8" s="40"/>
      <c r="X8" s="18"/>
      <c r="Y8" s="84">
        <f>AVERAGE(I8:J8,N8,Q8,T8,U8)</f>
        <v>0.57512581699346399</v>
      </c>
      <c r="Z8" s="15"/>
      <c r="AA8" s="15"/>
    </row>
    <row r="9" spans="2:27" x14ac:dyDescent="0.3">
      <c r="B9" s="29"/>
      <c r="C9" s="24" t="s">
        <v>116</v>
      </c>
      <c r="D9" s="25"/>
      <c r="E9" s="25" t="s">
        <v>117</v>
      </c>
      <c r="F9" s="9" t="s">
        <v>101</v>
      </c>
      <c r="G9" s="25" t="s">
        <v>102</v>
      </c>
      <c r="H9" s="15"/>
      <c r="I9" s="36" t="s">
        <v>81</v>
      </c>
      <c r="J9" s="36" t="s">
        <v>81</v>
      </c>
      <c r="K9" s="37"/>
      <c r="L9" s="37"/>
      <c r="M9" s="8"/>
      <c r="N9" s="36" t="s">
        <v>118</v>
      </c>
      <c r="O9" s="36" t="s">
        <v>119</v>
      </c>
      <c r="P9" s="36"/>
      <c r="Q9" s="36"/>
      <c r="R9" s="36"/>
      <c r="S9" s="8"/>
      <c r="T9" s="39"/>
      <c r="U9" s="39"/>
      <c r="V9" s="39"/>
      <c r="W9" s="39"/>
      <c r="X9" s="18"/>
      <c r="Y9" s="18"/>
      <c r="Z9" s="15"/>
      <c r="AA9" s="15"/>
    </row>
    <row r="10" spans="2:27" x14ac:dyDescent="0.3">
      <c r="B10" s="15"/>
      <c r="C10" s="20"/>
      <c r="D10" s="20"/>
      <c r="E10" s="20"/>
      <c r="F10" s="8"/>
      <c r="G10" s="20"/>
      <c r="H10" s="15"/>
      <c r="I10" s="33">
        <v>0.64059999999999995</v>
      </c>
      <c r="J10" s="33">
        <v>0.61799999999999999</v>
      </c>
      <c r="K10" s="1"/>
      <c r="L10" s="1"/>
      <c r="M10" s="8"/>
      <c r="N10" s="33">
        <v>0.625</v>
      </c>
      <c r="O10" s="33">
        <v>0.59440000000000004</v>
      </c>
      <c r="P10" s="55"/>
      <c r="Q10" s="33"/>
      <c r="R10" s="33"/>
      <c r="S10" s="8"/>
      <c r="T10" s="88"/>
      <c r="U10" s="33"/>
      <c r="V10" s="33"/>
      <c r="W10" s="88"/>
      <c r="X10" s="18"/>
      <c r="Y10" s="50"/>
      <c r="Z10" s="15"/>
      <c r="AA10" s="15"/>
    </row>
    <row r="11" spans="2:27" x14ac:dyDescent="0.3">
      <c r="B11" s="15"/>
      <c r="C11" s="20"/>
      <c r="D11" s="20"/>
      <c r="E11" s="20"/>
      <c r="F11" s="8"/>
      <c r="G11" s="20"/>
      <c r="H11" s="15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8"/>
      <c r="Z11" s="15"/>
      <c r="AA11" s="15"/>
    </row>
    <row r="12" spans="2:27" x14ac:dyDescent="0.3">
      <c r="B12" s="51" t="s">
        <v>31</v>
      </c>
      <c r="C12" s="20"/>
      <c r="D12" s="20"/>
      <c r="E12" s="20"/>
      <c r="F12" s="8"/>
      <c r="G12" s="20"/>
      <c r="H12" s="15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4"/>
      <c r="X12" s="4"/>
      <c r="Y12" s="8"/>
      <c r="Z12" s="15"/>
      <c r="AA12" s="15"/>
    </row>
    <row r="13" spans="2:27" x14ac:dyDescent="0.3">
      <c r="B13" s="29"/>
      <c r="C13" s="25" t="s">
        <v>14</v>
      </c>
      <c r="D13" s="25"/>
      <c r="E13" s="25" t="s">
        <v>16</v>
      </c>
      <c r="F13" s="9" t="s">
        <v>12</v>
      </c>
      <c r="G13" s="25" t="s">
        <v>13</v>
      </c>
      <c r="H13" s="15"/>
      <c r="I13" s="35">
        <v>42063</v>
      </c>
      <c r="J13" s="39" t="s">
        <v>67</v>
      </c>
      <c r="K13" s="39" t="s">
        <v>83</v>
      </c>
      <c r="L13" s="87"/>
      <c r="M13" s="18"/>
      <c r="N13" s="39" t="s">
        <v>68</v>
      </c>
      <c r="O13" s="39" t="s">
        <v>76</v>
      </c>
      <c r="P13" s="39" t="s">
        <v>85</v>
      </c>
      <c r="Q13" s="87"/>
      <c r="R13" s="87"/>
      <c r="S13" s="18"/>
      <c r="T13" s="39" t="s">
        <v>77</v>
      </c>
      <c r="U13" s="39" t="s">
        <v>79</v>
      </c>
      <c r="V13" s="39" t="s">
        <v>80</v>
      </c>
      <c r="W13" s="46"/>
      <c r="X13" s="4"/>
      <c r="Y13" s="8"/>
      <c r="Z13" s="15"/>
      <c r="AA13" s="15"/>
    </row>
    <row r="14" spans="2:27" x14ac:dyDescent="0.3">
      <c r="B14" s="15"/>
      <c r="C14" s="20"/>
      <c r="D14" s="20"/>
      <c r="E14" s="20"/>
      <c r="F14" s="8"/>
      <c r="G14" s="20"/>
      <c r="H14" s="15"/>
      <c r="I14" s="2">
        <v>0.56669999999999998</v>
      </c>
      <c r="J14" s="2">
        <v>0.55979999999999996</v>
      </c>
      <c r="K14" s="55">
        <v>0.54545454545454541</v>
      </c>
      <c r="L14" s="40"/>
      <c r="M14" s="18"/>
      <c r="N14" s="2">
        <v>0.55389999999999995</v>
      </c>
      <c r="O14" s="2">
        <v>0.6</v>
      </c>
      <c r="P14" s="55">
        <v>0.51315789473684215</v>
      </c>
      <c r="Q14" s="40"/>
      <c r="R14" s="40"/>
      <c r="S14" s="18"/>
      <c r="T14" s="90">
        <v>0.53290000000000004</v>
      </c>
      <c r="U14" s="2">
        <v>0.55289999999999995</v>
      </c>
      <c r="V14" s="3">
        <v>0.56859999999999999</v>
      </c>
      <c r="W14" s="40"/>
      <c r="X14" s="18"/>
      <c r="Y14" s="84">
        <f>AVERAGE(I14:J14,N14:O14,U14:V14)</f>
        <v>0.56698333333333339</v>
      </c>
      <c r="Z14" s="15"/>
      <c r="AA14" s="15"/>
    </row>
    <row r="15" spans="2:27" x14ac:dyDescent="0.3">
      <c r="B15" s="29"/>
      <c r="C15" s="25" t="s">
        <v>15</v>
      </c>
      <c r="D15" s="25"/>
      <c r="E15" s="25" t="s">
        <v>17</v>
      </c>
      <c r="F15" s="9" t="s">
        <v>18</v>
      </c>
      <c r="G15" s="25" t="s">
        <v>13</v>
      </c>
      <c r="H15" s="15"/>
      <c r="I15" s="35">
        <v>42063</v>
      </c>
      <c r="J15" s="39" t="s">
        <v>67</v>
      </c>
      <c r="K15" s="39" t="s">
        <v>68</v>
      </c>
      <c r="L15" s="87"/>
      <c r="M15" s="18"/>
      <c r="N15" s="39" t="s">
        <v>76</v>
      </c>
      <c r="O15" s="39" t="s">
        <v>77</v>
      </c>
      <c r="P15" s="39" t="s">
        <v>79</v>
      </c>
      <c r="Q15" s="39" t="s">
        <v>80</v>
      </c>
      <c r="R15" s="39" t="s">
        <v>81</v>
      </c>
      <c r="S15" s="18"/>
      <c r="T15" s="87"/>
      <c r="U15" s="87"/>
      <c r="V15" s="87"/>
      <c r="W15" s="87"/>
      <c r="X15" s="18"/>
      <c r="Y15" s="8"/>
      <c r="Z15" s="15"/>
      <c r="AA15" s="15"/>
    </row>
    <row r="16" spans="2:27" x14ac:dyDescent="0.3">
      <c r="B16" s="15"/>
      <c r="C16" s="20"/>
      <c r="D16" s="20"/>
      <c r="E16" s="20"/>
      <c r="F16" s="8"/>
      <c r="G16" s="20"/>
      <c r="H16" s="15"/>
      <c r="I16" s="90">
        <v>0.53787878787878785</v>
      </c>
      <c r="J16" s="3">
        <v>0.55759999999999998</v>
      </c>
      <c r="K16" s="33">
        <v>0.60760000000000003</v>
      </c>
      <c r="L16" s="40"/>
      <c r="M16" s="18"/>
      <c r="N16" s="2">
        <v>0.58679999999999999</v>
      </c>
      <c r="O16" s="55">
        <v>0.53949999999999998</v>
      </c>
      <c r="P16" s="55">
        <v>0.54610000000000003</v>
      </c>
      <c r="Q16" s="55">
        <v>0.54610000000000003</v>
      </c>
      <c r="R16" s="33">
        <v>0.55130000000000001</v>
      </c>
      <c r="S16" s="18"/>
      <c r="T16" s="30"/>
      <c r="U16" s="33"/>
      <c r="V16" s="40"/>
      <c r="W16" s="40"/>
      <c r="X16" s="18"/>
      <c r="Y16" s="9"/>
      <c r="Z16" s="15"/>
      <c r="AA16" s="15"/>
    </row>
    <row r="17" spans="2:27" x14ac:dyDescent="0.3">
      <c r="B17" s="29"/>
      <c r="C17" s="25" t="s">
        <v>14</v>
      </c>
      <c r="D17" s="25"/>
      <c r="E17" s="25" t="s">
        <v>69</v>
      </c>
      <c r="F17" s="9" t="s">
        <v>12</v>
      </c>
      <c r="G17" s="25" t="s">
        <v>13</v>
      </c>
      <c r="H17" s="15"/>
      <c r="I17" s="39" t="s">
        <v>68</v>
      </c>
      <c r="J17" s="39" t="s">
        <v>76</v>
      </c>
      <c r="K17" s="87"/>
      <c r="L17" s="87"/>
      <c r="M17" s="18"/>
      <c r="N17" s="39" t="s">
        <v>77</v>
      </c>
      <c r="O17" s="39" t="s">
        <v>79</v>
      </c>
      <c r="P17" s="87"/>
      <c r="Q17" s="87"/>
      <c r="R17" s="87"/>
      <c r="S17" s="18"/>
      <c r="T17" s="39" t="s">
        <v>80</v>
      </c>
      <c r="U17" s="39" t="s">
        <v>81</v>
      </c>
      <c r="V17" s="87"/>
      <c r="W17" s="87"/>
      <c r="X17" s="18"/>
      <c r="Y17" s="8"/>
      <c r="Z17" s="15"/>
      <c r="AA17" s="15"/>
    </row>
    <row r="18" spans="2:27" x14ac:dyDescent="0.3">
      <c r="B18" s="15"/>
      <c r="C18" s="20"/>
      <c r="D18" s="20"/>
      <c r="E18" s="20"/>
      <c r="F18" s="8"/>
      <c r="G18" s="20"/>
      <c r="H18" s="15"/>
      <c r="I18" s="33">
        <v>0.63639999999999997</v>
      </c>
      <c r="J18" s="33">
        <v>0.64849999999999997</v>
      </c>
      <c r="K18" s="40"/>
      <c r="L18" s="40"/>
      <c r="M18" s="18"/>
      <c r="N18" s="33">
        <v>0.55530000000000002</v>
      </c>
      <c r="O18" s="33">
        <v>0.55920000000000003</v>
      </c>
      <c r="P18" s="40"/>
      <c r="Q18" s="40"/>
      <c r="R18" s="40"/>
      <c r="S18" s="18"/>
      <c r="T18" s="33">
        <v>0.55400000000000005</v>
      </c>
      <c r="U18" s="33">
        <v>0.56640000000000001</v>
      </c>
      <c r="V18" s="40"/>
      <c r="W18" s="40"/>
      <c r="X18" s="18"/>
      <c r="Y18" s="84">
        <f>AVERAGE(I18:J18,N18:O18,T18:U18)</f>
        <v>0.58663333333333334</v>
      </c>
      <c r="Z18" s="15"/>
      <c r="AA18" s="15"/>
    </row>
    <row r="19" spans="2:27" x14ac:dyDescent="0.3">
      <c r="B19" s="29"/>
      <c r="C19" s="25" t="s">
        <v>99</v>
      </c>
      <c r="D19" s="25"/>
      <c r="E19" s="25" t="s">
        <v>100</v>
      </c>
      <c r="F19" s="9" t="s">
        <v>101</v>
      </c>
      <c r="G19" s="25" t="s">
        <v>102</v>
      </c>
      <c r="H19" s="15"/>
      <c r="I19" s="36" t="s">
        <v>80</v>
      </c>
      <c r="J19" s="36" t="s">
        <v>81</v>
      </c>
      <c r="K19" s="87"/>
      <c r="L19" s="87"/>
      <c r="M19" s="18"/>
      <c r="N19" s="36" t="s">
        <v>118</v>
      </c>
      <c r="O19" s="39" t="s">
        <v>103</v>
      </c>
      <c r="P19" s="39" t="s">
        <v>103</v>
      </c>
      <c r="Q19" s="39"/>
      <c r="R19" s="39"/>
      <c r="S19" s="18"/>
      <c r="T19" s="36" t="s">
        <v>119</v>
      </c>
      <c r="U19" s="39" t="s">
        <v>106</v>
      </c>
      <c r="V19" s="39" t="s">
        <v>106</v>
      </c>
      <c r="W19" s="87"/>
      <c r="X19" s="18"/>
      <c r="Y19" s="8"/>
      <c r="Z19" s="15"/>
      <c r="AA19" s="15"/>
    </row>
    <row r="20" spans="2:27" x14ac:dyDescent="0.3">
      <c r="B20" s="15"/>
      <c r="C20" s="20"/>
      <c r="D20" s="20"/>
      <c r="E20" s="20"/>
      <c r="F20" s="8"/>
      <c r="G20" s="20"/>
      <c r="H20" s="15"/>
      <c r="I20" s="33">
        <v>0.66590000000000005</v>
      </c>
      <c r="J20" s="33">
        <v>0.68110000000000004</v>
      </c>
      <c r="K20" s="40"/>
      <c r="L20" s="40"/>
      <c r="M20" s="18"/>
      <c r="N20" s="91">
        <v>62.81</v>
      </c>
      <c r="O20" s="33">
        <v>0.66320000000000001</v>
      </c>
      <c r="P20" s="33">
        <v>0.65259999999999996</v>
      </c>
      <c r="Q20" s="33"/>
      <c r="R20" s="33"/>
      <c r="S20" s="18"/>
      <c r="T20" s="55">
        <v>0.60809999999999997</v>
      </c>
      <c r="U20" s="33">
        <v>0.66710000000000003</v>
      </c>
      <c r="V20" s="33">
        <v>0.65069999999999995</v>
      </c>
      <c r="W20" s="40"/>
      <c r="X20" s="18"/>
      <c r="Y20" s="84">
        <f>AVERAGE(I20:J20,O20:P20,U20:V20)</f>
        <v>0.66343333333333343</v>
      </c>
      <c r="Z20" s="15"/>
      <c r="AA20" s="15"/>
    </row>
    <row r="21" spans="2:27" x14ac:dyDescent="0.3">
      <c r="B21" s="15"/>
      <c r="C21" s="20"/>
      <c r="D21" s="20"/>
      <c r="E21" s="20"/>
      <c r="F21" s="11"/>
      <c r="G21" s="20"/>
      <c r="H21" s="1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8"/>
      <c r="Z21" s="15"/>
      <c r="AA21" s="15"/>
    </row>
    <row r="22" spans="2:27" x14ac:dyDescent="0.3">
      <c r="B22" s="51" t="s">
        <v>9</v>
      </c>
      <c r="C22" s="20"/>
      <c r="D22" s="20"/>
      <c r="E22" s="20"/>
      <c r="F22" s="8"/>
      <c r="G22" s="20"/>
      <c r="H22" s="15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8"/>
      <c r="Z22" s="15"/>
      <c r="AA22" s="15"/>
    </row>
    <row r="23" spans="2:27" x14ac:dyDescent="0.3">
      <c r="B23" s="29"/>
      <c r="C23" s="24" t="s">
        <v>19</v>
      </c>
      <c r="D23" s="25"/>
      <c r="E23" s="24" t="s">
        <v>20</v>
      </c>
      <c r="F23" s="9" t="s">
        <v>18</v>
      </c>
      <c r="G23" s="25" t="s">
        <v>13</v>
      </c>
      <c r="H23" s="15"/>
      <c r="I23" s="35">
        <v>42063</v>
      </c>
      <c r="J23" s="36" t="s">
        <v>67</v>
      </c>
      <c r="K23" s="92"/>
      <c r="L23" s="92"/>
      <c r="M23" s="52"/>
      <c r="N23" s="99"/>
      <c r="O23" s="100"/>
      <c r="P23" s="92"/>
      <c r="Q23" s="92"/>
      <c r="R23" s="92"/>
      <c r="S23" s="52"/>
      <c r="T23" s="99"/>
      <c r="U23" s="92"/>
      <c r="V23" s="92"/>
      <c r="W23" s="92"/>
      <c r="X23" s="18"/>
      <c r="Y23" s="8"/>
      <c r="Z23" s="15"/>
      <c r="AA23" s="15"/>
    </row>
    <row r="24" spans="2:27" x14ac:dyDescent="0.3">
      <c r="B24" s="15"/>
      <c r="C24" s="19"/>
      <c r="D24" s="20"/>
      <c r="E24" s="19"/>
      <c r="F24" s="8"/>
      <c r="G24" s="20"/>
      <c r="H24" s="15"/>
      <c r="I24" s="93">
        <v>0.58309999999999995</v>
      </c>
      <c r="J24" s="93">
        <v>0.55369999999999997</v>
      </c>
      <c r="K24" s="94"/>
      <c r="L24" s="94"/>
      <c r="M24" s="47"/>
      <c r="N24" s="101"/>
      <c r="O24" s="93"/>
      <c r="P24" s="94"/>
      <c r="Q24" s="94"/>
      <c r="R24" s="94"/>
      <c r="S24" s="47"/>
      <c r="T24" s="94"/>
      <c r="U24" s="94"/>
      <c r="V24" s="94"/>
      <c r="W24" s="94"/>
      <c r="X24" s="18"/>
      <c r="Y24" s="9"/>
      <c r="Z24" s="15"/>
      <c r="AA24" s="15"/>
    </row>
    <row r="25" spans="2:27" x14ac:dyDescent="0.3">
      <c r="B25" s="29"/>
      <c r="C25" s="24" t="s">
        <v>21</v>
      </c>
      <c r="D25" s="25"/>
      <c r="E25" s="24" t="s">
        <v>22</v>
      </c>
      <c r="F25" s="26" t="s">
        <v>12</v>
      </c>
      <c r="G25" s="25" t="s">
        <v>13</v>
      </c>
      <c r="H25" s="15"/>
      <c r="I25" s="35">
        <v>42063</v>
      </c>
      <c r="J25" s="36" t="s">
        <v>67</v>
      </c>
      <c r="K25" s="36" t="s">
        <v>68</v>
      </c>
      <c r="L25" s="92"/>
      <c r="M25" s="52"/>
      <c r="N25" s="102" t="s">
        <v>76</v>
      </c>
      <c r="O25" s="36" t="s">
        <v>80</v>
      </c>
      <c r="P25" s="92"/>
      <c r="Q25" s="92"/>
      <c r="R25" s="92"/>
      <c r="S25" s="52"/>
      <c r="T25" s="36" t="s">
        <v>83</v>
      </c>
      <c r="U25" s="36" t="s">
        <v>85</v>
      </c>
      <c r="V25" s="92"/>
      <c r="W25" s="92"/>
      <c r="X25" s="18"/>
      <c r="Y25" s="8"/>
      <c r="Z25" s="15"/>
      <c r="AA25" s="15"/>
    </row>
    <row r="26" spans="2:27" x14ac:dyDescent="0.3">
      <c r="B26" s="15"/>
      <c r="C26" s="19"/>
      <c r="D26" s="20"/>
      <c r="E26" s="19"/>
      <c r="F26" s="4"/>
      <c r="G26" s="20"/>
      <c r="H26" s="15"/>
      <c r="I26" s="93">
        <v>0.65</v>
      </c>
      <c r="J26" s="95">
        <v>0.59850000000000003</v>
      </c>
      <c r="K26" s="93">
        <v>0.67647058823529416</v>
      </c>
      <c r="L26" s="94"/>
      <c r="M26" s="47"/>
      <c r="N26" s="93">
        <v>0.70679999999999998</v>
      </c>
      <c r="O26" s="93">
        <v>0.6331</v>
      </c>
      <c r="P26" s="94"/>
      <c r="Q26" s="94"/>
      <c r="R26" s="94"/>
      <c r="S26" s="47"/>
      <c r="T26" s="93">
        <v>0.60877192982456141</v>
      </c>
      <c r="U26" s="93">
        <v>0.61842105263157898</v>
      </c>
      <c r="V26" s="94"/>
      <c r="W26" s="101"/>
      <c r="X26" s="18"/>
      <c r="Y26" s="84">
        <f>AVERAGE(I26,K26,N26:O26,T26:U26)</f>
        <v>0.64892726178190563</v>
      </c>
      <c r="Z26" s="15"/>
      <c r="AA26" s="15"/>
    </row>
    <row r="27" spans="2:27" x14ac:dyDescent="0.3">
      <c r="B27" s="29"/>
      <c r="C27" s="25" t="s">
        <v>23</v>
      </c>
      <c r="D27" s="25"/>
      <c r="E27" s="25" t="s">
        <v>24</v>
      </c>
      <c r="F27" s="9" t="s">
        <v>18</v>
      </c>
      <c r="G27" s="25" t="s">
        <v>13</v>
      </c>
      <c r="H27" s="15"/>
      <c r="I27" s="35">
        <v>42063</v>
      </c>
      <c r="J27" s="36" t="s">
        <v>67</v>
      </c>
      <c r="K27" s="92"/>
      <c r="L27" s="92"/>
      <c r="M27" s="52"/>
      <c r="N27" s="92"/>
      <c r="O27" s="92"/>
      <c r="P27" s="92"/>
      <c r="Q27" s="92"/>
      <c r="R27" s="92"/>
      <c r="S27" s="52"/>
      <c r="T27" s="92"/>
      <c r="U27" s="92"/>
      <c r="V27" s="92"/>
      <c r="W27" s="92"/>
      <c r="X27" s="18"/>
      <c r="Y27" s="8"/>
      <c r="Z27" s="15"/>
      <c r="AA27" s="15"/>
    </row>
    <row r="28" spans="2:27" x14ac:dyDescent="0.3">
      <c r="B28" s="15"/>
      <c r="C28" s="20"/>
      <c r="D28" s="20"/>
      <c r="E28" s="20"/>
      <c r="F28" s="8"/>
      <c r="G28" s="20"/>
      <c r="H28" s="15"/>
      <c r="I28" s="96">
        <v>0.58850000000000002</v>
      </c>
      <c r="J28" s="96">
        <v>0.55000000000000004</v>
      </c>
      <c r="K28" s="94"/>
      <c r="L28" s="94"/>
      <c r="M28" s="47"/>
      <c r="N28" s="94"/>
      <c r="O28" s="94"/>
      <c r="P28" s="94"/>
      <c r="Q28" s="94"/>
      <c r="R28" s="94"/>
      <c r="S28" s="47"/>
      <c r="T28" s="94"/>
      <c r="U28" s="94"/>
      <c r="V28" s="94"/>
      <c r="W28" s="94"/>
      <c r="X28" s="18"/>
      <c r="Y28" s="9"/>
      <c r="Z28" s="15"/>
      <c r="AA28" s="15"/>
    </row>
    <row r="29" spans="2:27" x14ac:dyDescent="0.3">
      <c r="B29" s="29"/>
      <c r="C29" s="25" t="s">
        <v>25</v>
      </c>
      <c r="D29" s="25"/>
      <c r="E29" s="25" t="s">
        <v>26</v>
      </c>
      <c r="F29" s="9" t="s">
        <v>12</v>
      </c>
      <c r="G29" s="25" t="s">
        <v>13</v>
      </c>
      <c r="H29" s="15"/>
      <c r="I29" s="35">
        <v>42063</v>
      </c>
      <c r="J29" s="36" t="s">
        <v>67</v>
      </c>
      <c r="K29" s="92"/>
      <c r="L29" s="92"/>
      <c r="M29" s="52"/>
      <c r="N29" s="36" t="s">
        <v>77</v>
      </c>
      <c r="O29" s="36" t="s">
        <v>79</v>
      </c>
      <c r="P29" s="92"/>
      <c r="Q29" s="92"/>
      <c r="R29" s="92"/>
      <c r="S29" s="52"/>
      <c r="T29" s="36" t="s">
        <v>80</v>
      </c>
      <c r="U29" s="36" t="s">
        <v>81</v>
      </c>
      <c r="V29" s="36" t="s">
        <v>83</v>
      </c>
      <c r="W29" s="36" t="s">
        <v>85</v>
      </c>
      <c r="X29" s="18"/>
      <c r="Y29" s="8"/>
      <c r="Z29" s="15"/>
      <c r="AA29" s="15"/>
    </row>
    <row r="30" spans="2:27" x14ac:dyDescent="0.3">
      <c r="B30" s="15"/>
      <c r="C30" s="20"/>
      <c r="D30" s="20"/>
      <c r="E30" s="20"/>
      <c r="F30" s="8"/>
      <c r="G30" s="20"/>
      <c r="H30" s="15"/>
      <c r="I30" s="96">
        <v>0.60289999999999999</v>
      </c>
      <c r="J30" s="96">
        <v>0.60219999999999996</v>
      </c>
      <c r="K30" s="94"/>
      <c r="L30" s="94"/>
      <c r="M30" s="47"/>
      <c r="N30" s="93">
        <v>0.61350000000000005</v>
      </c>
      <c r="O30" s="93">
        <v>0.6351</v>
      </c>
      <c r="P30" s="94"/>
      <c r="Q30" s="94"/>
      <c r="R30" s="94"/>
      <c r="S30" s="47"/>
      <c r="T30" s="93">
        <v>0.58750000000000002</v>
      </c>
      <c r="U30" s="93">
        <v>0.60389999999999999</v>
      </c>
      <c r="V30" s="95">
        <v>0.55833333333333335</v>
      </c>
      <c r="W30" s="95">
        <v>0.56798245614035092</v>
      </c>
      <c r="X30" s="18"/>
      <c r="Y30" s="84">
        <f>AVERAGE(I30:J30,N30:O30,T30:U30)</f>
        <v>0.60751666666666659</v>
      </c>
      <c r="Z30" s="15"/>
      <c r="AA30" s="15"/>
    </row>
    <row r="31" spans="2:27" x14ac:dyDescent="0.3">
      <c r="B31" s="29"/>
      <c r="C31" s="25" t="s">
        <v>70</v>
      </c>
      <c r="D31" s="25"/>
      <c r="E31" s="25" t="s">
        <v>71</v>
      </c>
      <c r="F31" s="9" t="s">
        <v>12</v>
      </c>
      <c r="G31" s="25" t="s">
        <v>13</v>
      </c>
      <c r="H31" s="15"/>
      <c r="I31" s="36" t="s">
        <v>68</v>
      </c>
      <c r="J31" s="36" t="s">
        <v>76</v>
      </c>
      <c r="K31" s="92"/>
      <c r="L31" s="92"/>
      <c r="M31" s="52"/>
      <c r="N31" s="36" t="s">
        <v>77</v>
      </c>
      <c r="O31" s="36" t="s">
        <v>79</v>
      </c>
      <c r="P31" s="92"/>
      <c r="Q31" s="92"/>
      <c r="R31" s="92"/>
      <c r="S31" s="52"/>
      <c r="T31" s="92"/>
      <c r="U31" s="92"/>
      <c r="V31" s="92"/>
      <c r="W31" s="92"/>
      <c r="X31" s="18"/>
      <c r="Y31" s="8"/>
      <c r="Z31" s="15"/>
      <c r="AA31" s="15"/>
    </row>
    <row r="32" spans="2:27" x14ac:dyDescent="0.3">
      <c r="B32" s="15"/>
      <c r="C32" s="20"/>
      <c r="D32" s="20"/>
      <c r="E32" s="20"/>
      <c r="F32" s="8"/>
      <c r="G32" s="20"/>
      <c r="H32" s="15"/>
      <c r="I32" s="97">
        <v>0.71911764705882353</v>
      </c>
      <c r="J32" s="97">
        <v>0.72209999999999996</v>
      </c>
      <c r="K32" s="94"/>
      <c r="L32" s="94"/>
      <c r="M32" s="47"/>
      <c r="N32" s="96">
        <v>0.67030000000000001</v>
      </c>
      <c r="O32" s="97">
        <v>0.66080000000000005</v>
      </c>
      <c r="P32" s="94"/>
      <c r="Q32" s="94"/>
      <c r="R32" s="94"/>
      <c r="S32" s="47"/>
      <c r="T32" s="94"/>
      <c r="U32" s="94"/>
      <c r="V32" s="94"/>
      <c r="W32" s="94"/>
      <c r="X32" s="18"/>
      <c r="Y32" s="9"/>
      <c r="Z32" s="15"/>
      <c r="AA32" s="15"/>
    </row>
    <row r="33" spans="2:27" x14ac:dyDescent="0.3">
      <c r="B33" s="29"/>
      <c r="C33" s="25" t="s">
        <v>86</v>
      </c>
      <c r="D33" s="25"/>
      <c r="E33" s="25" t="s">
        <v>87</v>
      </c>
      <c r="F33" s="9" t="s">
        <v>88</v>
      </c>
      <c r="G33" s="25" t="s">
        <v>89</v>
      </c>
      <c r="H33" s="15"/>
      <c r="I33" s="36" t="s">
        <v>90</v>
      </c>
      <c r="J33" s="36" t="s">
        <v>80</v>
      </c>
      <c r="K33" s="92"/>
      <c r="L33" s="92"/>
      <c r="M33" s="52"/>
      <c r="N33" s="36" t="s">
        <v>93</v>
      </c>
      <c r="O33" s="36" t="s">
        <v>94</v>
      </c>
      <c r="P33" s="36" t="s">
        <v>97</v>
      </c>
      <c r="Q33" s="92"/>
      <c r="R33" s="92"/>
      <c r="S33" s="52"/>
      <c r="T33" s="36" t="s">
        <v>95</v>
      </c>
      <c r="U33" s="36" t="s">
        <v>96</v>
      </c>
      <c r="V33" s="36" t="s">
        <v>98</v>
      </c>
      <c r="W33" s="92"/>
      <c r="X33" s="18"/>
      <c r="Y33" s="8"/>
      <c r="Z33" s="15"/>
      <c r="AA33" s="15"/>
    </row>
    <row r="34" spans="2:27" x14ac:dyDescent="0.3">
      <c r="B34" s="15"/>
      <c r="C34" s="20"/>
      <c r="D34" s="20"/>
      <c r="E34" s="20"/>
      <c r="F34" s="8"/>
      <c r="G34" s="20"/>
      <c r="H34" s="15"/>
      <c r="I34" s="98">
        <v>0.62719999999999998</v>
      </c>
      <c r="J34" s="97">
        <v>0.5978</v>
      </c>
      <c r="K34" s="94"/>
      <c r="L34" s="94"/>
      <c r="M34" s="47"/>
      <c r="N34" s="97">
        <v>0.62029999999999996</v>
      </c>
      <c r="O34" s="103">
        <v>0.61550000000000005</v>
      </c>
      <c r="P34" s="97">
        <v>0.62429999999999997</v>
      </c>
      <c r="Q34" s="94"/>
      <c r="R34" s="94"/>
      <c r="S34" s="47"/>
      <c r="T34" s="103">
        <v>0.59670000000000001</v>
      </c>
      <c r="U34" s="97">
        <v>0.62629999999999997</v>
      </c>
      <c r="V34" s="97">
        <v>0.65259999999999996</v>
      </c>
      <c r="W34" s="94"/>
      <c r="X34" s="18"/>
      <c r="Y34" s="84">
        <f>AVERAGE(I34:J34,N34,P34,U34:V34)</f>
        <v>0.62475000000000003</v>
      </c>
      <c r="Z34" s="15"/>
      <c r="AA34" s="15"/>
    </row>
    <row r="35" spans="2:27" x14ac:dyDescent="0.3">
      <c r="B35" s="51" t="s">
        <v>27</v>
      </c>
      <c r="C35" s="20"/>
      <c r="D35" s="20"/>
      <c r="E35" s="20"/>
      <c r="F35" s="8"/>
      <c r="G35" s="20"/>
      <c r="H35" s="15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8"/>
      <c r="Z35" s="15"/>
      <c r="AA35" s="15"/>
    </row>
    <row r="36" spans="2:27" x14ac:dyDescent="0.3">
      <c r="B36" s="29"/>
      <c r="C36" s="25" t="s">
        <v>28</v>
      </c>
      <c r="D36" s="25"/>
      <c r="E36" s="25" t="s">
        <v>29</v>
      </c>
      <c r="F36" s="9" t="s">
        <v>12</v>
      </c>
      <c r="G36" s="25" t="s">
        <v>13</v>
      </c>
      <c r="H36" s="15"/>
      <c r="I36" s="35">
        <v>42063</v>
      </c>
      <c r="J36" s="36" t="s">
        <v>67</v>
      </c>
      <c r="K36" s="36" t="s">
        <v>83</v>
      </c>
      <c r="L36" s="37"/>
      <c r="M36" s="18"/>
      <c r="N36" s="36" t="s">
        <v>68</v>
      </c>
      <c r="O36" s="36" t="s">
        <v>76</v>
      </c>
      <c r="P36" s="37"/>
      <c r="Q36" s="37"/>
      <c r="R36" s="37"/>
      <c r="S36" s="18"/>
      <c r="T36" s="36" t="s">
        <v>80</v>
      </c>
      <c r="U36" s="36" t="s">
        <v>83</v>
      </c>
      <c r="V36" s="36" t="s">
        <v>85</v>
      </c>
      <c r="W36" s="37"/>
      <c r="X36" s="18"/>
      <c r="Y36" s="8"/>
      <c r="Z36" s="15"/>
      <c r="AA36" s="15"/>
    </row>
    <row r="37" spans="2:27" x14ac:dyDescent="0.3">
      <c r="B37" s="15"/>
      <c r="C37" s="43"/>
      <c r="D37" s="43"/>
      <c r="E37" s="43"/>
      <c r="F37" s="23"/>
      <c r="G37" s="43"/>
      <c r="H37" s="15"/>
      <c r="I37" s="3">
        <v>0.68820000000000003</v>
      </c>
      <c r="J37" s="3">
        <v>0.66600000000000004</v>
      </c>
      <c r="K37" s="55">
        <v>0.6324074074074072</v>
      </c>
      <c r="L37" s="40"/>
      <c r="M37" s="18"/>
      <c r="N37" s="48">
        <v>0.71052631578947367</v>
      </c>
      <c r="O37" s="48">
        <v>0.68679999999999997</v>
      </c>
      <c r="P37" s="40"/>
      <c r="Q37" s="40"/>
      <c r="R37" s="40"/>
      <c r="S37" s="18"/>
      <c r="T37" s="55">
        <v>0.627</v>
      </c>
      <c r="U37" s="33">
        <v>0.68489999999999995</v>
      </c>
      <c r="V37" s="33">
        <v>0.65043859649122815</v>
      </c>
      <c r="W37" s="40"/>
      <c r="X37" s="18"/>
      <c r="Y37" s="84">
        <f>AVERAGE(I37:J37,N37:O37,U37:V37)</f>
        <v>0.68114415204678369</v>
      </c>
      <c r="Z37" s="15"/>
      <c r="AA37" s="15"/>
    </row>
    <row r="38" spans="2:27" x14ac:dyDescent="0.3">
      <c r="B38" s="15"/>
      <c r="C38" s="43"/>
      <c r="D38" s="43"/>
      <c r="E38" s="43"/>
      <c r="F38" s="23"/>
      <c r="G38" s="43"/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5"/>
      <c r="AA38" s="15"/>
    </row>
    <row r="39" spans="2:27" x14ac:dyDescent="0.3">
      <c r="B39" s="105"/>
      <c r="C39" s="18" t="s">
        <v>123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x14ac:dyDescent="0.3">
      <c r="B40" s="104"/>
      <c r="C40" s="18" t="s">
        <v>124</v>
      </c>
      <c r="D40" s="15"/>
      <c r="E40" s="15"/>
      <c r="F40" s="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2:27" x14ac:dyDescent="0.3">
      <c r="B41" s="106" t="s">
        <v>125</v>
      </c>
      <c r="C41" s="15"/>
      <c r="D41" s="15"/>
      <c r="E41" s="15"/>
      <c r="F41" s="4"/>
    </row>
  </sheetData>
  <mergeCells count="1">
    <mergeCell ref="D2:X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0"/>
  <sheetViews>
    <sheetView topLeftCell="A29" workbookViewId="0">
      <selection activeCell="K47" sqref="K47"/>
    </sheetView>
  </sheetViews>
  <sheetFormatPr defaultRowHeight="14.4" x14ac:dyDescent="0.3"/>
  <cols>
    <col min="1" max="1" width="3.33203125" customWidth="1"/>
    <col min="2" max="2" width="7.109375" customWidth="1"/>
    <col min="3" max="3" width="15.44140625" customWidth="1"/>
    <col min="4" max="4" width="7.109375" customWidth="1"/>
    <col min="5" max="5" width="10.88671875" customWidth="1"/>
    <col min="6" max="6" width="15.33203125" style="22" customWidth="1"/>
    <col min="8" max="8" width="3.88671875" customWidth="1"/>
    <col min="9" max="12" width="6.6640625" customWidth="1"/>
    <col min="13" max="13" width="3.44140625" customWidth="1"/>
    <col min="14" max="17" width="6.6640625" customWidth="1"/>
    <col min="18" max="18" width="3.5546875" customWidth="1"/>
    <col min="19" max="24" width="6.6640625" customWidth="1"/>
    <col min="25" max="25" width="3.44140625" customWidth="1"/>
    <col min="26" max="26" width="9.109375" style="22"/>
  </cols>
  <sheetData>
    <row r="2" spans="1:31" x14ac:dyDescent="0.3">
      <c r="A2" s="59"/>
      <c r="B2" s="59"/>
      <c r="C2" s="59"/>
      <c r="D2" s="111" t="s">
        <v>122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59"/>
      <c r="Z2" s="60"/>
      <c r="AA2" s="59"/>
      <c r="AB2" s="59"/>
      <c r="AC2" s="59"/>
      <c r="AD2" s="59"/>
      <c r="AE2" s="59"/>
    </row>
    <row r="3" spans="1:31" ht="15" thickBot="1" x14ac:dyDescent="0.35">
      <c r="A3" s="59"/>
      <c r="B3" s="59"/>
      <c r="C3" s="59"/>
      <c r="D3" s="59"/>
      <c r="E3" s="59"/>
      <c r="F3" s="60"/>
      <c r="G3" s="59"/>
      <c r="H3" s="59"/>
      <c r="I3" s="59"/>
      <c r="J3" s="59"/>
      <c r="K3" s="59"/>
      <c r="L3" s="59"/>
      <c r="M3" s="59"/>
      <c r="N3" s="61"/>
      <c r="O3" s="61"/>
      <c r="P3" s="61"/>
      <c r="Q3" s="61"/>
      <c r="R3" s="59"/>
      <c r="S3" s="59"/>
      <c r="T3" s="59"/>
      <c r="U3" s="59"/>
      <c r="V3" s="59"/>
      <c r="W3" s="59"/>
      <c r="X3" s="59"/>
      <c r="Y3" s="59"/>
      <c r="Z3" s="60"/>
      <c r="AA3" s="59"/>
      <c r="AB3" s="59"/>
      <c r="AC3" s="59"/>
      <c r="AD3" s="59"/>
      <c r="AE3" s="59"/>
    </row>
    <row r="4" spans="1:31" ht="15" thickBot="1" x14ac:dyDescent="0.35">
      <c r="A4" s="59"/>
      <c r="B4" s="62" t="s">
        <v>0</v>
      </c>
      <c r="C4" s="62" t="s">
        <v>1</v>
      </c>
      <c r="D4" s="62" t="s">
        <v>0</v>
      </c>
      <c r="E4" s="62" t="s">
        <v>2</v>
      </c>
      <c r="F4" s="62" t="s">
        <v>3</v>
      </c>
      <c r="G4" s="62" t="s">
        <v>4</v>
      </c>
      <c r="H4" s="63"/>
      <c r="I4" s="62" t="s">
        <v>5</v>
      </c>
      <c r="J4" s="62" t="s">
        <v>5</v>
      </c>
      <c r="K4" s="62" t="s">
        <v>5</v>
      </c>
      <c r="L4" s="62" t="s">
        <v>5</v>
      </c>
      <c r="M4" s="63"/>
      <c r="N4" s="62" t="s">
        <v>6</v>
      </c>
      <c r="O4" s="62" t="s">
        <v>6</v>
      </c>
      <c r="P4" s="62" t="s">
        <v>6</v>
      </c>
      <c r="Q4" s="62" t="s">
        <v>6</v>
      </c>
      <c r="R4" s="63"/>
      <c r="S4" s="62" t="s">
        <v>7</v>
      </c>
      <c r="T4" s="62" t="s">
        <v>7</v>
      </c>
      <c r="U4" s="62" t="s">
        <v>7</v>
      </c>
      <c r="V4" s="62" t="s">
        <v>7</v>
      </c>
      <c r="W4" s="62" t="s">
        <v>7</v>
      </c>
      <c r="X4" s="62" t="s">
        <v>7</v>
      </c>
      <c r="Y4" s="59"/>
      <c r="Z4" s="62" t="s">
        <v>8</v>
      </c>
      <c r="AA4" s="59"/>
      <c r="AB4" s="59"/>
      <c r="AC4" s="59"/>
      <c r="AD4" s="59"/>
      <c r="AE4" s="59"/>
    </row>
    <row r="5" spans="1:31" x14ac:dyDescent="0.3">
      <c r="A5" s="59"/>
      <c r="B5" s="59"/>
      <c r="C5" s="59"/>
      <c r="D5" s="59"/>
      <c r="E5" s="59"/>
      <c r="F5" s="6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60"/>
      <c r="AA5" s="59"/>
      <c r="AB5" s="59"/>
      <c r="AC5" s="59"/>
      <c r="AD5" s="59"/>
      <c r="AE5" s="59"/>
    </row>
    <row r="6" spans="1:31" x14ac:dyDescent="0.3">
      <c r="A6" s="59"/>
      <c r="B6" s="64" t="s">
        <v>47</v>
      </c>
      <c r="C6" s="59"/>
      <c r="D6" s="59"/>
      <c r="E6" s="59"/>
      <c r="F6" s="6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60"/>
      <c r="AA6" s="59"/>
      <c r="AB6" s="59"/>
      <c r="AC6" s="59"/>
      <c r="AD6" s="59"/>
      <c r="AE6" s="59"/>
    </row>
    <row r="7" spans="1:31" x14ac:dyDescent="0.3">
      <c r="A7" s="59"/>
      <c r="B7" s="77"/>
      <c r="C7" s="24" t="s">
        <v>33</v>
      </c>
      <c r="D7" s="44"/>
      <c r="E7" s="24" t="s">
        <v>34</v>
      </c>
      <c r="F7" s="26" t="s">
        <v>12</v>
      </c>
      <c r="G7" s="24" t="s">
        <v>13</v>
      </c>
      <c r="H7" s="61"/>
      <c r="I7" s="65">
        <v>42063</v>
      </c>
      <c r="J7" s="66" t="s">
        <v>67</v>
      </c>
      <c r="K7" s="66" t="s">
        <v>77</v>
      </c>
      <c r="L7" s="66" t="s">
        <v>79</v>
      </c>
      <c r="M7" s="67"/>
      <c r="N7" s="68"/>
      <c r="O7" s="53"/>
      <c r="P7" s="53"/>
      <c r="Q7" s="68"/>
      <c r="R7" s="67"/>
      <c r="S7" s="53"/>
      <c r="T7" s="53"/>
      <c r="U7" s="69"/>
      <c r="V7" s="69"/>
      <c r="W7" s="69"/>
      <c r="X7" s="69"/>
      <c r="Y7" s="61"/>
      <c r="Z7" s="17"/>
      <c r="AA7" s="61"/>
      <c r="AB7" s="61"/>
      <c r="AC7" s="59"/>
      <c r="AD7" s="59"/>
      <c r="AE7" s="59"/>
    </row>
    <row r="8" spans="1:31" x14ac:dyDescent="0.3">
      <c r="A8" s="59"/>
      <c r="B8" s="59"/>
      <c r="C8" s="19"/>
      <c r="D8" s="21"/>
      <c r="E8" s="19"/>
      <c r="F8" s="4"/>
      <c r="G8" s="19"/>
      <c r="H8" s="61"/>
      <c r="I8" s="27">
        <v>0.51764705882352946</v>
      </c>
      <c r="J8" s="27">
        <v>0.56469999999999998</v>
      </c>
      <c r="K8" s="27">
        <v>0.55289999999999995</v>
      </c>
      <c r="L8" s="27">
        <v>0.53820000000000001</v>
      </c>
      <c r="M8" s="67"/>
      <c r="N8" s="70"/>
      <c r="O8" s="30"/>
      <c r="P8" s="30"/>
      <c r="Q8" s="70"/>
      <c r="R8" s="67"/>
      <c r="S8" s="30"/>
      <c r="T8" s="30"/>
      <c r="U8" s="6"/>
      <c r="V8" s="6"/>
      <c r="W8" s="6"/>
      <c r="X8" s="6"/>
      <c r="Y8" s="61"/>
      <c r="Z8" s="5"/>
      <c r="AA8" s="61"/>
      <c r="AB8" s="61"/>
      <c r="AC8" s="59"/>
      <c r="AD8" s="59"/>
      <c r="AE8" s="59"/>
    </row>
    <row r="9" spans="1:31" x14ac:dyDescent="0.3">
      <c r="A9" s="59"/>
      <c r="B9" s="77"/>
      <c r="C9" s="24" t="s">
        <v>35</v>
      </c>
      <c r="D9" s="44"/>
      <c r="E9" s="24" t="s">
        <v>11</v>
      </c>
      <c r="F9" s="26" t="s">
        <v>12</v>
      </c>
      <c r="G9" s="24" t="s">
        <v>13</v>
      </c>
      <c r="H9" s="61"/>
      <c r="I9" s="65">
        <v>42063</v>
      </c>
      <c r="J9" s="66" t="s">
        <v>67</v>
      </c>
      <c r="K9" s="69"/>
      <c r="L9" s="69"/>
      <c r="M9" s="67"/>
      <c r="N9" s="71" t="s">
        <v>68</v>
      </c>
      <c r="O9" s="71" t="s">
        <v>76</v>
      </c>
      <c r="P9" s="71" t="s">
        <v>80</v>
      </c>
      <c r="Q9" s="71" t="s">
        <v>81</v>
      </c>
      <c r="R9" s="67"/>
      <c r="S9" s="66" t="s">
        <v>77</v>
      </c>
      <c r="T9" s="66" t="s">
        <v>79</v>
      </c>
      <c r="U9" s="69"/>
      <c r="V9" s="69"/>
      <c r="W9" s="69"/>
      <c r="X9" s="69"/>
      <c r="Y9" s="61"/>
      <c r="Z9" s="17"/>
      <c r="AA9" s="61"/>
      <c r="AB9" s="61"/>
      <c r="AC9" s="59"/>
      <c r="AD9" s="59"/>
      <c r="AE9" s="59"/>
    </row>
    <row r="10" spans="1:31" x14ac:dyDescent="0.3">
      <c r="A10" s="59"/>
      <c r="B10" s="59"/>
      <c r="C10" s="19"/>
      <c r="D10" s="21"/>
      <c r="E10" s="19"/>
      <c r="F10" s="4"/>
      <c r="G10" s="19"/>
      <c r="H10" s="61"/>
      <c r="I10" s="27">
        <v>0.58529411764705885</v>
      </c>
      <c r="J10" s="27">
        <v>0.62209999999999999</v>
      </c>
      <c r="K10" s="6"/>
      <c r="L10" s="6"/>
      <c r="M10" s="67"/>
      <c r="N10" s="27">
        <v>0.60450000000000004</v>
      </c>
      <c r="O10" s="27">
        <v>0.71140000000000003</v>
      </c>
      <c r="P10" s="55">
        <v>0.60340000000000005</v>
      </c>
      <c r="Q10" s="55">
        <v>0.61699999999999999</v>
      </c>
      <c r="R10" s="67"/>
      <c r="S10" s="27">
        <v>0.57199999999999995</v>
      </c>
      <c r="T10" s="27">
        <v>0.56599999999999995</v>
      </c>
      <c r="U10" s="6"/>
      <c r="V10" s="6"/>
      <c r="W10" s="6"/>
      <c r="X10" s="6"/>
      <c r="Y10" s="61"/>
      <c r="Z10" s="85">
        <f>AVERAGE(I10:J10,N10:O10,S10:T10)</f>
        <v>0.61021568627450984</v>
      </c>
      <c r="AA10" s="61"/>
      <c r="AB10" s="61"/>
      <c r="AC10" s="59"/>
      <c r="AD10" s="59"/>
      <c r="AE10" s="59"/>
    </row>
    <row r="11" spans="1:31" x14ac:dyDescent="0.3">
      <c r="A11" s="59"/>
      <c r="B11" s="77"/>
      <c r="C11" s="24" t="s">
        <v>36</v>
      </c>
      <c r="D11" s="44"/>
      <c r="E11" s="24" t="s">
        <v>37</v>
      </c>
      <c r="F11" s="26" t="s">
        <v>12</v>
      </c>
      <c r="G11" s="24" t="s">
        <v>13</v>
      </c>
      <c r="H11" s="61"/>
      <c r="I11" s="65">
        <v>42063</v>
      </c>
      <c r="J11" s="66" t="s">
        <v>67</v>
      </c>
      <c r="K11" s="68"/>
      <c r="L11" s="68"/>
      <c r="M11" s="67"/>
      <c r="N11" s="68"/>
      <c r="O11" s="53"/>
      <c r="P11" s="53"/>
      <c r="Q11" s="68"/>
      <c r="R11" s="67"/>
      <c r="S11" s="68"/>
      <c r="T11" s="68"/>
      <c r="U11" s="68"/>
      <c r="V11" s="68"/>
      <c r="W11" s="68"/>
      <c r="X11" s="68"/>
      <c r="Y11" s="61"/>
      <c r="Z11" s="4"/>
      <c r="AA11" s="61"/>
      <c r="AB11" s="61"/>
      <c r="AC11" s="59"/>
      <c r="AD11" s="59"/>
      <c r="AE11" s="59"/>
    </row>
    <row r="12" spans="1:31" x14ac:dyDescent="0.3">
      <c r="A12" s="59"/>
      <c r="B12" s="59"/>
      <c r="C12" s="19"/>
      <c r="D12" s="21"/>
      <c r="E12" s="19"/>
      <c r="F12" s="4"/>
      <c r="G12" s="19"/>
      <c r="H12" s="61"/>
      <c r="I12" s="27">
        <v>0.55882352941176472</v>
      </c>
      <c r="J12" s="27">
        <v>0.56179999999999997</v>
      </c>
      <c r="K12" s="70"/>
      <c r="L12" s="70"/>
      <c r="M12" s="67"/>
      <c r="N12" s="70"/>
      <c r="O12" s="30"/>
      <c r="P12" s="30"/>
      <c r="Q12" s="70"/>
      <c r="R12" s="67"/>
      <c r="S12" s="30"/>
      <c r="T12" s="30"/>
      <c r="U12" s="70"/>
      <c r="V12" s="70"/>
      <c r="W12" s="70"/>
      <c r="X12" s="70"/>
      <c r="Y12" s="61"/>
      <c r="Z12" s="5"/>
      <c r="AA12" s="61"/>
      <c r="AB12" s="61"/>
      <c r="AC12" s="59"/>
      <c r="AD12" s="59"/>
      <c r="AE12" s="59"/>
    </row>
    <row r="13" spans="1:31" x14ac:dyDescent="0.3">
      <c r="A13" s="59"/>
      <c r="B13" s="77"/>
      <c r="C13" s="24" t="s">
        <v>35</v>
      </c>
      <c r="D13" s="44"/>
      <c r="E13" s="24" t="s">
        <v>38</v>
      </c>
      <c r="F13" s="26" t="s">
        <v>12</v>
      </c>
      <c r="G13" s="24" t="s">
        <v>13</v>
      </c>
      <c r="H13" s="61"/>
      <c r="I13" s="65">
        <v>42063</v>
      </c>
      <c r="J13" s="66" t="s">
        <v>67</v>
      </c>
      <c r="K13" s="72"/>
      <c r="L13" s="72"/>
      <c r="M13" s="63"/>
      <c r="N13" s="66" t="s">
        <v>68</v>
      </c>
      <c r="O13" s="66" t="s">
        <v>76</v>
      </c>
      <c r="P13" s="66" t="s">
        <v>80</v>
      </c>
      <c r="Q13" s="66" t="s">
        <v>81</v>
      </c>
      <c r="R13" s="63"/>
      <c r="S13" s="66" t="s">
        <v>77</v>
      </c>
      <c r="T13" s="66" t="s">
        <v>79</v>
      </c>
      <c r="U13" s="66" t="s">
        <v>83</v>
      </c>
      <c r="V13" s="66" t="s">
        <v>85</v>
      </c>
      <c r="W13" s="66"/>
      <c r="X13" s="66"/>
      <c r="Y13" s="61"/>
      <c r="Z13" s="17"/>
      <c r="AA13" s="61"/>
      <c r="AB13" s="61"/>
      <c r="AC13" s="59"/>
      <c r="AD13" s="59"/>
      <c r="AE13" s="59"/>
    </row>
    <row r="14" spans="1:31" x14ac:dyDescent="0.3">
      <c r="A14" s="59"/>
      <c r="B14" s="59"/>
      <c r="C14" s="19"/>
      <c r="D14" s="21"/>
      <c r="E14" s="19"/>
      <c r="F14" s="4"/>
      <c r="G14" s="19"/>
      <c r="H14" s="61"/>
      <c r="I14" s="27">
        <v>0.57205882352941173</v>
      </c>
      <c r="J14" s="27">
        <v>0.63300000000000001</v>
      </c>
      <c r="K14" s="6"/>
      <c r="L14" s="6"/>
      <c r="M14" s="17"/>
      <c r="N14" s="56">
        <v>0.59319999999999995</v>
      </c>
      <c r="O14" s="27">
        <v>0.65229999999999999</v>
      </c>
      <c r="P14" s="55">
        <v>0.61019999999999996</v>
      </c>
      <c r="Q14" s="33">
        <v>0.61019999999999996</v>
      </c>
      <c r="R14" s="17"/>
      <c r="S14" s="56">
        <v>0.55200000000000005</v>
      </c>
      <c r="T14" s="27">
        <v>0.55400000000000005</v>
      </c>
      <c r="U14" s="33">
        <v>0.55400000000000005</v>
      </c>
      <c r="V14" s="55">
        <v>0.54333333333333333</v>
      </c>
      <c r="W14" s="33"/>
      <c r="X14" s="33"/>
      <c r="Y14" s="61"/>
      <c r="Z14" s="84">
        <f>AVERAGE(I14:J14,O14,Q14,T14:U14)</f>
        <v>0.59592647058823534</v>
      </c>
      <c r="AA14" s="61"/>
      <c r="AB14" s="61"/>
      <c r="AC14" s="59"/>
      <c r="AD14" s="59"/>
      <c r="AE14" s="59"/>
    </row>
    <row r="15" spans="1:31" x14ac:dyDescent="0.3">
      <c r="A15" s="59"/>
      <c r="B15" s="77"/>
      <c r="C15" s="24" t="s">
        <v>39</v>
      </c>
      <c r="D15" s="44"/>
      <c r="E15" s="24" t="s">
        <v>37</v>
      </c>
      <c r="F15" s="26" t="s">
        <v>12</v>
      </c>
      <c r="G15" s="24" t="s">
        <v>13</v>
      </c>
      <c r="H15" s="61"/>
      <c r="I15" s="65">
        <v>42063</v>
      </c>
      <c r="J15" s="66" t="s">
        <v>67</v>
      </c>
      <c r="K15" s="72"/>
      <c r="L15" s="72"/>
      <c r="M15" s="63"/>
      <c r="N15" s="72"/>
      <c r="O15" s="72"/>
      <c r="P15" s="72"/>
      <c r="Q15" s="72"/>
      <c r="R15" s="63"/>
      <c r="S15" s="46"/>
      <c r="T15" s="46"/>
      <c r="U15" s="72"/>
      <c r="V15" s="72"/>
      <c r="W15" s="72"/>
      <c r="X15" s="72"/>
      <c r="Y15" s="61"/>
      <c r="Z15" s="17"/>
      <c r="AA15" s="61"/>
      <c r="AB15" s="61"/>
      <c r="AC15" s="59"/>
      <c r="AD15" s="59"/>
      <c r="AE15" s="59"/>
    </row>
    <row r="16" spans="1:31" x14ac:dyDescent="0.3">
      <c r="A16" s="59"/>
      <c r="B16" s="59"/>
      <c r="C16" s="19"/>
      <c r="D16" s="21"/>
      <c r="E16" s="19"/>
      <c r="F16" s="4"/>
      <c r="G16" s="19"/>
      <c r="H16" s="61"/>
      <c r="I16" s="27">
        <v>0.58382352941176474</v>
      </c>
      <c r="J16" s="27">
        <v>0</v>
      </c>
      <c r="K16" s="6"/>
      <c r="L16" s="6"/>
      <c r="M16" s="17"/>
      <c r="N16" s="6"/>
      <c r="O16" s="6"/>
      <c r="P16" s="6"/>
      <c r="Q16" s="6"/>
      <c r="R16" s="17"/>
      <c r="S16" s="6"/>
      <c r="T16" s="6"/>
      <c r="U16" s="6"/>
      <c r="V16" s="6"/>
      <c r="W16" s="6"/>
      <c r="X16" s="6"/>
      <c r="Y16" s="61"/>
      <c r="Z16" s="5"/>
      <c r="AA16" s="61"/>
      <c r="AB16" s="61"/>
      <c r="AC16" s="59"/>
      <c r="AD16" s="59"/>
      <c r="AE16" s="59"/>
    </row>
    <row r="17" spans="1:31" x14ac:dyDescent="0.3">
      <c r="A17" s="59"/>
      <c r="B17" s="77"/>
      <c r="C17" s="24" t="s">
        <v>40</v>
      </c>
      <c r="D17" s="44"/>
      <c r="E17" s="24" t="s">
        <v>37</v>
      </c>
      <c r="F17" s="26" t="s">
        <v>12</v>
      </c>
      <c r="G17" s="24" t="s">
        <v>13</v>
      </c>
      <c r="H17" s="61"/>
      <c r="I17" s="65">
        <v>42063</v>
      </c>
      <c r="J17" s="66" t="s">
        <v>67</v>
      </c>
      <c r="K17" s="66" t="s">
        <v>80</v>
      </c>
      <c r="L17" s="72"/>
      <c r="M17" s="63"/>
      <c r="N17" s="72"/>
      <c r="O17" s="72"/>
      <c r="P17" s="72"/>
      <c r="Q17" s="72"/>
      <c r="R17" s="63"/>
      <c r="S17" s="72"/>
      <c r="T17" s="72"/>
      <c r="U17" s="72"/>
      <c r="V17" s="72"/>
      <c r="W17" s="72"/>
      <c r="X17" s="72"/>
      <c r="Y17" s="61"/>
      <c r="Z17" s="17"/>
      <c r="AA17" s="61"/>
      <c r="AB17" s="61"/>
      <c r="AC17" s="59"/>
      <c r="AD17" s="59"/>
      <c r="AE17" s="59"/>
    </row>
    <row r="18" spans="1:31" x14ac:dyDescent="0.3">
      <c r="A18" s="59"/>
      <c r="B18" s="59"/>
      <c r="C18" s="21"/>
      <c r="D18" s="21"/>
      <c r="E18" s="21"/>
      <c r="F18" s="17"/>
      <c r="G18" s="21"/>
      <c r="H18" s="61"/>
      <c r="I18" s="27">
        <v>0</v>
      </c>
      <c r="J18" s="27">
        <v>0.59119999999999995</v>
      </c>
      <c r="K18" s="33">
        <v>0</v>
      </c>
      <c r="L18" s="6"/>
      <c r="M18" s="17"/>
      <c r="N18" s="6"/>
      <c r="O18" s="6"/>
      <c r="P18" s="6"/>
      <c r="Q18" s="6"/>
      <c r="R18" s="17"/>
      <c r="S18" s="30"/>
      <c r="T18" s="30"/>
      <c r="U18" s="6"/>
      <c r="V18" s="6"/>
      <c r="W18" s="6"/>
      <c r="X18" s="6"/>
      <c r="Y18" s="61"/>
      <c r="Z18" s="26"/>
      <c r="AA18" s="4"/>
      <c r="AB18" s="61"/>
      <c r="AC18" s="59"/>
      <c r="AD18" s="59"/>
      <c r="AE18" s="59"/>
    </row>
    <row r="19" spans="1:31" x14ac:dyDescent="0.3">
      <c r="A19" s="59"/>
      <c r="B19" s="77"/>
      <c r="C19" s="24" t="s">
        <v>39</v>
      </c>
      <c r="D19" s="44"/>
      <c r="E19" s="24" t="s">
        <v>11</v>
      </c>
      <c r="F19" s="26" t="s">
        <v>12</v>
      </c>
      <c r="G19" s="24" t="s">
        <v>13</v>
      </c>
      <c r="H19" s="61"/>
      <c r="I19" s="66" t="s">
        <v>68</v>
      </c>
      <c r="J19" s="66" t="s">
        <v>76</v>
      </c>
      <c r="K19" s="72"/>
      <c r="L19" s="72"/>
      <c r="M19" s="63"/>
      <c r="N19" s="66" t="s">
        <v>77</v>
      </c>
      <c r="O19" s="66" t="s">
        <v>79</v>
      </c>
      <c r="P19" s="72"/>
      <c r="Q19" s="72"/>
      <c r="R19" s="63"/>
      <c r="S19" s="66" t="s">
        <v>80</v>
      </c>
      <c r="T19" s="66" t="s">
        <v>81</v>
      </c>
      <c r="U19" s="72"/>
      <c r="V19" s="72"/>
      <c r="W19" s="72"/>
      <c r="X19" s="72"/>
      <c r="Y19" s="61"/>
      <c r="Z19" s="17"/>
      <c r="AA19" s="17"/>
      <c r="AB19" s="61"/>
      <c r="AC19" s="59"/>
      <c r="AD19" s="59"/>
      <c r="AE19" s="59"/>
    </row>
    <row r="20" spans="1:31" x14ac:dyDescent="0.3">
      <c r="A20" s="59"/>
      <c r="B20" s="59"/>
      <c r="C20" s="19"/>
      <c r="D20" s="21"/>
      <c r="E20" s="19"/>
      <c r="F20" s="4"/>
      <c r="G20" s="19"/>
      <c r="H20" s="61"/>
      <c r="I20" s="27">
        <v>0.63819999999999999</v>
      </c>
      <c r="J20" s="27">
        <v>0.67649999999999999</v>
      </c>
      <c r="K20" s="6"/>
      <c r="L20" s="6"/>
      <c r="M20" s="17"/>
      <c r="N20" s="27">
        <v>0.6159</v>
      </c>
      <c r="O20" s="27">
        <v>0.63180000000000003</v>
      </c>
      <c r="P20" s="6"/>
      <c r="Q20" s="6"/>
      <c r="R20" s="17"/>
      <c r="S20" s="33">
        <v>0.59899999999999998</v>
      </c>
      <c r="T20" s="33">
        <v>0.624</v>
      </c>
      <c r="U20" s="6"/>
      <c r="V20" s="6"/>
      <c r="W20" s="6"/>
      <c r="X20" s="6"/>
      <c r="Y20" s="61"/>
      <c r="Z20" s="84">
        <f>AVERAGE(I20:J20,N20:O20,S20:T20)</f>
        <v>0.63090000000000013</v>
      </c>
      <c r="AA20" s="61"/>
      <c r="AB20" s="61"/>
      <c r="AC20" s="59"/>
      <c r="AD20" s="59"/>
      <c r="AE20" s="59"/>
    </row>
    <row r="21" spans="1:31" x14ac:dyDescent="0.3">
      <c r="A21" s="59"/>
      <c r="B21" s="77"/>
      <c r="C21" s="24" t="s">
        <v>36</v>
      </c>
      <c r="D21" s="44"/>
      <c r="E21" s="24" t="s">
        <v>34</v>
      </c>
      <c r="F21" s="26" t="s">
        <v>12</v>
      </c>
      <c r="G21" s="24" t="s">
        <v>13</v>
      </c>
      <c r="H21" s="61"/>
      <c r="I21" s="66" t="s">
        <v>77</v>
      </c>
      <c r="J21" s="66" t="s">
        <v>79</v>
      </c>
      <c r="K21" s="72"/>
      <c r="L21" s="72"/>
      <c r="M21" s="63"/>
      <c r="N21" s="66" t="s">
        <v>68</v>
      </c>
      <c r="O21" s="66" t="s">
        <v>76</v>
      </c>
      <c r="P21" s="72"/>
      <c r="Q21" s="72"/>
      <c r="R21" s="63"/>
      <c r="S21" s="66" t="s">
        <v>80</v>
      </c>
      <c r="T21" s="66" t="s">
        <v>81</v>
      </c>
      <c r="U21" s="72"/>
      <c r="V21" s="72"/>
      <c r="W21" s="72"/>
      <c r="X21" s="72"/>
      <c r="Y21" s="61"/>
      <c r="Z21" s="17"/>
      <c r="AA21" s="61"/>
      <c r="AB21" s="61"/>
      <c r="AC21" s="59"/>
      <c r="AD21" s="59"/>
      <c r="AE21" s="59"/>
    </row>
    <row r="22" spans="1:31" x14ac:dyDescent="0.3">
      <c r="A22" s="59"/>
      <c r="B22" s="59"/>
      <c r="C22" s="19"/>
      <c r="D22" s="21"/>
      <c r="E22" s="19"/>
      <c r="F22" s="4"/>
      <c r="G22" s="19"/>
      <c r="H22" s="61"/>
      <c r="I22" s="33">
        <v>0.51470000000000005</v>
      </c>
      <c r="J22" s="33">
        <v>0.50880000000000003</v>
      </c>
      <c r="K22" s="6"/>
      <c r="L22" s="6"/>
      <c r="M22" s="17"/>
      <c r="N22" s="27">
        <v>0.52500000000000002</v>
      </c>
      <c r="O22" s="27">
        <v>0.61140000000000005</v>
      </c>
      <c r="P22" s="6"/>
      <c r="Q22" s="6"/>
      <c r="R22" s="17"/>
      <c r="S22" s="33">
        <v>0</v>
      </c>
      <c r="T22" s="33">
        <v>0.52400000000000002</v>
      </c>
      <c r="U22" s="6"/>
      <c r="V22" s="6"/>
      <c r="W22" s="6"/>
      <c r="X22" s="6"/>
      <c r="Y22" s="61"/>
      <c r="Z22" s="73"/>
      <c r="AA22" s="61"/>
      <c r="AB22" s="61"/>
      <c r="AC22" s="59"/>
      <c r="AD22" s="59"/>
      <c r="AE22" s="59"/>
    </row>
    <row r="23" spans="1:31" x14ac:dyDescent="0.3">
      <c r="A23" s="59"/>
      <c r="B23" s="77"/>
      <c r="C23" s="24" t="s">
        <v>84</v>
      </c>
      <c r="D23" s="44"/>
      <c r="E23" s="24" t="s">
        <v>34</v>
      </c>
      <c r="F23" s="26" t="s">
        <v>12</v>
      </c>
      <c r="G23" s="24" t="s">
        <v>13</v>
      </c>
      <c r="H23" s="61"/>
      <c r="I23" s="66" t="s">
        <v>83</v>
      </c>
      <c r="J23" s="66" t="s">
        <v>85</v>
      </c>
      <c r="K23" s="72"/>
      <c r="L23" s="72"/>
      <c r="M23" s="63"/>
      <c r="N23" s="74"/>
      <c r="O23" s="74"/>
      <c r="P23" s="72"/>
      <c r="Q23" s="72"/>
      <c r="R23" s="63"/>
      <c r="S23" s="38"/>
      <c r="T23" s="38"/>
      <c r="U23" s="72"/>
      <c r="V23" s="72"/>
      <c r="W23" s="72"/>
      <c r="X23" s="72"/>
      <c r="Y23" s="61"/>
      <c r="Z23" s="17"/>
      <c r="AA23" s="61"/>
      <c r="AB23" s="61"/>
      <c r="AC23" s="59"/>
      <c r="AD23" s="59"/>
      <c r="AE23" s="59"/>
    </row>
    <row r="24" spans="1:31" x14ac:dyDescent="0.3">
      <c r="A24" s="59"/>
      <c r="B24" s="59"/>
      <c r="C24" s="19"/>
      <c r="D24" s="21"/>
      <c r="E24" s="19"/>
      <c r="F24" s="4"/>
      <c r="G24" s="19"/>
      <c r="H24" s="61"/>
      <c r="I24" s="33">
        <v>0.54215686274509811</v>
      </c>
      <c r="J24" s="33">
        <v>0.56862745098039214</v>
      </c>
      <c r="K24" s="6"/>
      <c r="L24" s="6"/>
      <c r="M24" s="17"/>
      <c r="N24" s="27"/>
      <c r="O24" s="27"/>
      <c r="P24" s="6"/>
      <c r="Q24" s="6"/>
      <c r="R24" s="17"/>
      <c r="S24" s="33"/>
      <c r="T24" s="33"/>
      <c r="U24" s="6"/>
      <c r="V24" s="6"/>
      <c r="W24" s="6"/>
      <c r="X24" s="6"/>
      <c r="Y24" s="61"/>
      <c r="Z24" s="5"/>
      <c r="AA24" s="61"/>
      <c r="AB24" s="61"/>
      <c r="AC24" s="59"/>
      <c r="AD24" s="59"/>
      <c r="AE24" s="59"/>
    </row>
    <row r="25" spans="1:31" x14ac:dyDescent="0.3">
      <c r="A25" s="59"/>
      <c r="B25" s="77"/>
      <c r="C25" s="24" t="s">
        <v>39</v>
      </c>
      <c r="D25" s="44"/>
      <c r="E25" s="24" t="s">
        <v>69</v>
      </c>
      <c r="F25" s="26" t="s">
        <v>12</v>
      </c>
      <c r="G25" s="24" t="s">
        <v>13</v>
      </c>
      <c r="H25" s="61"/>
      <c r="I25" s="66" t="s">
        <v>85</v>
      </c>
      <c r="J25" s="38"/>
      <c r="K25" s="72"/>
      <c r="L25" s="72"/>
      <c r="M25" s="63"/>
      <c r="N25" s="74"/>
      <c r="O25" s="74"/>
      <c r="P25" s="72"/>
      <c r="Q25" s="72"/>
      <c r="R25" s="63"/>
      <c r="S25" s="66" t="s">
        <v>83</v>
      </c>
      <c r="T25" s="38"/>
      <c r="U25" s="72"/>
      <c r="V25" s="72"/>
      <c r="W25" s="72"/>
      <c r="X25" s="72"/>
      <c r="Y25" s="61"/>
      <c r="Z25" s="17"/>
      <c r="AA25" s="61"/>
      <c r="AB25" s="61"/>
      <c r="AC25" s="59"/>
      <c r="AD25" s="59"/>
      <c r="AE25" s="59"/>
    </row>
    <row r="26" spans="1:31" x14ac:dyDescent="0.3">
      <c r="A26" s="59"/>
      <c r="B26" s="59"/>
      <c r="C26" s="19"/>
      <c r="D26" s="21"/>
      <c r="E26" s="19"/>
      <c r="F26" s="4"/>
      <c r="G26" s="19"/>
      <c r="H26" s="61"/>
      <c r="I26" s="33">
        <v>0.57647058823529407</v>
      </c>
      <c r="J26" s="33"/>
      <c r="K26" s="6"/>
      <c r="L26" s="6"/>
      <c r="M26" s="17"/>
      <c r="N26" s="27"/>
      <c r="O26" s="27"/>
      <c r="P26" s="6"/>
      <c r="Q26" s="6"/>
      <c r="R26" s="17"/>
      <c r="S26" s="33">
        <v>0.54933333333333323</v>
      </c>
      <c r="T26" s="33"/>
      <c r="U26" s="6"/>
      <c r="V26" s="6"/>
      <c r="W26" s="6"/>
      <c r="X26" s="6"/>
      <c r="Y26" s="61"/>
      <c r="Z26" s="5"/>
      <c r="AA26" s="61"/>
      <c r="AB26" s="61"/>
      <c r="AC26" s="59"/>
      <c r="AD26" s="59"/>
      <c r="AE26" s="59"/>
    </row>
    <row r="27" spans="1:31" x14ac:dyDescent="0.3">
      <c r="A27" s="59"/>
      <c r="B27" s="59"/>
      <c r="C27" s="19"/>
      <c r="D27" s="21"/>
      <c r="E27" s="19"/>
      <c r="F27" s="4"/>
      <c r="G27" s="19"/>
      <c r="H27" s="61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4"/>
      <c r="T27" s="4"/>
      <c r="U27" s="17"/>
      <c r="V27" s="17"/>
      <c r="W27" s="17"/>
      <c r="X27" s="17"/>
      <c r="Y27" s="61"/>
      <c r="Z27" s="4"/>
      <c r="AA27" s="4"/>
      <c r="AB27" s="61"/>
      <c r="AC27" s="59"/>
      <c r="AD27" s="59"/>
      <c r="AE27" s="59"/>
    </row>
    <row r="28" spans="1:31" x14ac:dyDescent="0.3">
      <c r="A28" s="59"/>
      <c r="B28" s="64" t="s">
        <v>32</v>
      </c>
      <c r="C28" s="21"/>
      <c r="D28" s="21"/>
      <c r="E28" s="21"/>
      <c r="F28" s="17"/>
      <c r="G28" s="21"/>
      <c r="H28" s="61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"/>
      <c r="T28" s="4"/>
      <c r="U28" s="17"/>
      <c r="V28" s="17"/>
      <c r="W28" s="17"/>
      <c r="X28" s="17"/>
      <c r="Y28" s="61"/>
      <c r="Z28" s="4"/>
      <c r="AA28" s="4"/>
      <c r="AB28" s="61"/>
      <c r="AC28" s="59"/>
      <c r="AD28" s="59"/>
      <c r="AE28" s="59"/>
    </row>
    <row r="29" spans="1:31" x14ac:dyDescent="0.3">
      <c r="A29" s="59"/>
      <c r="B29" s="77"/>
      <c r="C29" s="24" t="s">
        <v>41</v>
      </c>
      <c r="D29" s="44"/>
      <c r="E29" s="24" t="s">
        <v>34</v>
      </c>
      <c r="F29" s="26" t="s">
        <v>12</v>
      </c>
      <c r="G29" s="24" t="s">
        <v>13</v>
      </c>
      <c r="H29" s="61"/>
      <c r="I29" s="65">
        <v>42063</v>
      </c>
      <c r="J29" s="66" t="s">
        <v>67</v>
      </c>
      <c r="K29" s="72"/>
      <c r="L29" s="72"/>
      <c r="M29" s="17"/>
      <c r="N29" s="66" t="s">
        <v>68</v>
      </c>
      <c r="O29" s="66" t="s">
        <v>76</v>
      </c>
      <c r="P29" s="72"/>
      <c r="Q29" s="72"/>
      <c r="R29" s="17"/>
      <c r="S29" s="66" t="s">
        <v>77</v>
      </c>
      <c r="T29" s="66" t="s">
        <v>79</v>
      </c>
      <c r="U29" s="66" t="s">
        <v>80</v>
      </c>
      <c r="V29" s="66" t="s">
        <v>81</v>
      </c>
      <c r="W29" s="66" t="s">
        <v>83</v>
      </c>
      <c r="X29" s="66" t="s">
        <v>85</v>
      </c>
      <c r="Y29" s="61"/>
      <c r="Z29" s="4"/>
      <c r="AA29" s="4"/>
      <c r="AB29" s="61"/>
      <c r="AC29" s="59"/>
      <c r="AD29" s="59"/>
      <c r="AE29" s="59"/>
    </row>
    <row r="30" spans="1:31" x14ac:dyDescent="0.3">
      <c r="A30" s="59"/>
      <c r="B30" s="59"/>
      <c r="C30" s="19"/>
      <c r="D30" s="21"/>
      <c r="E30" s="19"/>
      <c r="F30" s="4"/>
      <c r="G30" s="21"/>
      <c r="H30" s="61"/>
      <c r="I30" s="27">
        <v>0.56406250000000002</v>
      </c>
      <c r="J30" s="27">
        <v>0.56879999999999997</v>
      </c>
      <c r="K30" s="6"/>
      <c r="L30" s="6"/>
      <c r="M30" s="17"/>
      <c r="N30" s="33">
        <v>0.54669999999999996</v>
      </c>
      <c r="O30" s="33">
        <v>0.625</v>
      </c>
      <c r="P30" s="6"/>
      <c r="Q30" s="6"/>
      <c r="R30" s="17"/>
      <c r="S30" s="27">
        <v>0.56999999999999995</v>
      </c>
      <c r="T30" s="55">
        <v>0.56000000000000005</v>
      </c>
      <c r="U30" s="33">
        <v>0.58250000000000002</v>
      </c>
      <c r="V30" s="55">
        <v>0.56920000000000004</v>
      </c>
      <c r="W30" s="55">
        <v>0.49330000000000002</v>
      </c>
      <c r="X30" s="55">
        <v>0.49109999999999998</v>
      </c>
      <c r="Y30" s="61"/>
      <c r="Z30" s="85">
        <f>AVERAGE(I30:J30,N30:O30,S30,U30)</f>
        <v>0.57617708333333328</v>
      </c>
      <c r="AA30" s="4"/>
      <c r="AB30" s="61"/>
      <c r="AC30" s="59"/>
      <c r="AD30" s="59"/>
      <c r="AE30" s="59"/>
    </row>
    <row r="31" spans="1:31" x14ac:dyDescent="0.3">
      <c r="A31" s="59"/>
      <c r="B31" s="77"/>
      <c r="C31" s="24" t="s">
        <v>42</v>
      </c>
      <c r="D31" s="44"/>
      <c r="E31" s="24" t="s">
        <v>43</v>
      </c>
      <c r="F31" s="26" t="s">
        <v>12</v>
      </c>
      <c r="G31" s="24" t="s">
        <v>13</v>
      </c>
      <c r="H31" s="61"/>
      <c r="I31" s="65">
        <v>42063</v>
      </c>
      <c r="J31" s="66" t="s">
        <v>67</v>
      </c>
      <c r="K31" s="72"/>
      <c r="L31" s="72"/>
      <c r="M31" s="17"/>
      <c r="N31" s="66" t="s">
        <v>68</v>
      </c>
      <c r="O31" s="66" t="s">
        <v>76</v>
      </c>
      <c r="P31" s="72"/>
      <c r="Q31" s="72"/>
      <c r="R31" s="17"/>
      <c r="S31" s="66" t="s">
        <v>77</v>
      </c>
      <c r="T31" s="66" t="s">
        <v>79</v>
      </c>
      <c r="U31" s="66" t="s">
        <v>80</v>
      </c>
      <c r="V31" s="66" t="s">
        <v>81</v>
      </c>
      <c r="W31" s="72"/>
      <c r="X31" s="72"/>
      <c r="Y31" s="61"/>
      <c r="Z31" s="17"/>
      <c r="AA31" s="61"/>
      <c r="AB31" s="61"/>
      <c r="AC31" s="59"/>
      <c r="AD31" s="59"/>
      <c r="AE31" s="59"/>
    </row>
    <row r="32" spans="1:31" x14ac:dyDescent="0.3">
      <c r="A32" s="59"/>
      <c r="B32" s="59"/>
      <c r="C32" s="19"/>
      <c r="D32" s="21"/>
      <c r="E32" s="19"/>
      <c r="F32" s="4"/>
      <c r="G32" s="21"/>
      <c r="H32" s="61"/>
      <c r="I32" s="33">
        <v>0.58906250000000004</v>
      </c>
      <c r="J32" s="33">
        <v>0.58589999999999998</v>
      </c>
      <c r="K32" s="6"/>
      <c r="L32" s="6"/>
      <c r="M32" s="17"/>
      <c r="N32" s="33">
        <v>0.63329999999999997</v>
      </c>
      <c r="O32" s="33">
        <v>0.67169999999999996</v>
      </c>
      <c r="P32" s="6"/>
      <c r="Q32" s="6"/>
      <c r="R32" s="17"/>
      <c r="S32" s="55">
        <v>0.58330000000000004</v>
      </c>
      <c r="T32" s="55">
        <v>0.61329999999999996</v>
      </c>
      <c r="U32" s="33">
        <v>0.62080000000000002</v>
      </c>
      <c r="V32" s="33">
        <v>0.64249999999999996</v>
      </c>
      <c r="W32" s="6"/>
      <c r="X32" s="6"/>
      <c r="Y32" s="61"/>
      <c r="Z32" s="84">
        <f>AVERAGE(I32:J32,N32:O32,U32:V32)</f>
        <v>0.62387708333333336</v>
      </c>
      <c r="AA32" s="61"/>
      <c r="AB32" s="61"/>
      <c r="AC32" s="59"/>
      <c r="AD32" s="59"/>
      <c r="AE32" s="59"/>
    </row>
    <row r="33" spans="1:31" x14ac:dyDescent="0.3">
      <c r="A33" s="59"/>
      <c r="B33" s="77"/>
      <c r="C33" s="24" t="s">
        <v>44</v>
      </c>
      <c r="D33" s="44"/>
      <c r="E33" s="24" t="s">
        <v>45</v>
      </c>
      <c r="F33" s="26" t="s">
        <v>12</v>
      </c>
      <c r="G33" s="24" t="s">
        <v>13</v>
      </c>
      <c r="H33" s="61"/>
      <c r="I33" s="65">
        <v>42063</v>
      </c>
      <c r="J33" s="66" t="s">
        <v>67</v>
      </c>
      <c r="K33" s="72"/>
      <c r="L33" s="72"/>
      <c r="M33" s="17"/>
      <c r="N33" s="66" t="s">
        <v>68</v>
      </c>
      <c r="O33" s="66" t="s">
        <v>76</v>
      </c>
      <c r="P33" s="72"/>
      <c r="Q33" s="72"/>
      <c r="R33" s="17"/>
      <c r="S33" s="66" t="s">
        <v>77</v>
      </c>
      <c r="T33" s="66" t="s">
        <v>79</v>
      </c>
      <c r="U33" s="66" t="s">
        <v>81</v>
      </c>
      <c r="V33" s="72"/>
      <c r="W33" s="72"/>
      <c r="X33" s="72"/>
      <c r="Y33" s="61"/>
      <c r="Z33" s="17"/>
      <c r="AA33" s="61"/>
      <c r="AB33" s="61"/>
      <c r="AC33" s="59"/>
      <c r="AD33" s="59"/>
      <c r="AE33" s="59"/>
    </row>
    <row r="34" spans="1:31" x14ac:dyDescent="0.3">
      <c r="A34" s="59"/>
      <c r="B34" s="59"/>
      <c r="C34" s="19"/>
      <c r="D34" s="21"/>
      <c r="E34" s="19"/>
      <c r="F34" s="4"/>
      <c r="G34" s="21"/>
      <c r="H34" s="61"/>
      <c r="I34" s="33">
        <v>0.58515625000000004</v>
      </c>
      <c r="J34" s="33">
        <v>0.59530000000000005</v>
      </c>
      <c r="K34" s="6"/>
      <c r="L34" s="6"/>
      <c r="M34" s="17"/>
      <c r="N34" s="33">
        <v>0.58499999999999996</v>
      </c>
      <c r="O34" s="33">
        <v>0.62170000000000003</v>
      </c>
      <c r="P34" s="6"/>
      <c r="Q34" s="6"/>
      <c r="R34" s="17"/>
      <c r="S34" s="33">
        <v>0.57330000000000003</v>
      </c>
      <c r="T34" s="55">
        <v>0</v>
      </c>
      <c r="U34" s="33">
        <v>0.58079999999999998</v>
      </c>
      <c r="V34" s="6"/>
      <c r="W34" s="6"/>
      <c r="X34" s="6"/>
      <c r="Y34" s="61"/>
      <c r="Z34" s="84">
        <f>AVERAGE(I34:J34,N34:O34,S34,U34)</f>
        <v>0.59020937500000004</v>
      </c>
      <c r="AA34" s="61"/>
      <c r="AB34" s="61"/>
      <c r="AC34" s="59"/>
      <c r="AD34" s="59"/>
      <c r="AE34" s="59"/>
    </row>
    <row r="35" spans="1:31" x14ac:dyDescent="0.3">
      <c r="A35" s="59"/>
      <c r="B35" s="77"/>
      <c r="C35" s="24" t="s">
        <v>46</v>
      </c>
      <c r="D35" s="44"/>
      <c r="E35" s="24" t="s">
        <v>34</v>
      </c>
      <c r="F35" s="26" t="s">
        <v>12</v>
      </c>
      <c r="G35" s="24" t="s">
        <v>13</v>
      </c>
      <c r="H35" s="61"/>
      <c r="I35" s="65">
        <v>42063</v>
      </c>
      <c r="J35" s="66" t="s">
        <v>67</v>
      </c>
      <c r="K35" s="72"/>
      <c r="L35" s="72"/>
      <c r="M35" s="17"/>
      <c r="N35" s="66" t="s">
        <v>68</v>
      </c>
      <c r="O35" s="66" t="s">
        <v>76</v>
      </c>
      <c r="P35" s="72"/>
      <c r="Q35" s="72"/>
      <c r="R35" s="17"/>
      <c r="S35" s="66" t="s">
        <v>77</v>
      </c>
      <c r="T35" s="66" t="s">
        <v>79</v>
      </c>
      <c r="U35" s="72"/>
      <c r="V35" s="72"/>
      <c r="W35" s="72"/>
      <c r="X35" s="72"/>
      <c r="Y35" s="61"/>
      <c r="Z35" s="17"/>
      <c r="AA35" s="61" t="s">
        <v>82</v>
      </c>
      <c r="AB35" s="61"/>
      <c r="AC35" s="59"/>
      <c r="AD35" s="59"/>
      <c r="AE35" s="59"/>
    </row>
    <row r="36" spans="1:31" x14ac:dyDescent="0.3">
      <c r="A36" s="59"/>
      <c r="B36" s="59"/>
      <c r="C36" s="21"/>
      <c r="D36" s="21"/>
      <c r="E36" s="21"/>
      <c r="F36" s="17"/>
      <c r="G36" s="21"/>
      <c r="H36" s="61"/>
      <c r="I36" s="27">
        <v>0.58906250000000004</v>
      </c>
      <c r="J36" s="27">
        <v>0.61019999999999996</v>
      </c>
      <c r="K36" s="6"/>
      <c r="L36" s="6"/>
      <c r="M36" s="17"/>
      <c r="N36" s="27">
        <v>0.62329999999999997</v>
      </c>
      <c r="O36" s="27">
        <v>0.66669999999999996</v>
      </c>
      <c r="P36" s="6"/>
      <c r="Q36" s="6"/>
      <c r="R36" s="108"/>
      <c r="S36" s="33">
        <v>0.57169999999999999</v>
      </c>
      <c r="T36" s="27">
        <v>0.55500000000000005</v>
      </c>
      <c r="U36" s="6"/>
      <c r="V36" s="6"/>
      <c r="W36" s="6"/>
      <c r="X36" s="6"/>
      <c r="Y36" s="61"/>
      <c r="Z36" s="84">
        <f>AVERAGE(I36:J36,N36:O36,S36:T36)</f>
        <v>0.6026604166666667</v>
      </c>
      <c r="AA36" s="61"/>
      <c r="AB36" s="61"/>
      <c r="AC36" s="59"/>
      <c r="AD36" s="59"/>
      <c r="AE36" s="59"/>
    </row>
    <row r="37" spans="1:31" x14ac:dyDescent="0.3">
      <c r="A37" s="59"/>
      <c r="B37" s="29"/>
      <c r="C37" s="24" t="s">
        <v>104</v>
      </c>
      <c r="D37" s="25"/>
      <c r="E37" s="25" t="s">
        <v>105</v>
      </c>
      <c r="F37" s="9" t="s">
        <v>101</v>
      </c>
      <c r="G37" s="25" t="s">
        <v>102</v>
      </c>
      <c r="H37" s="15"/>
      <c r="I37" s="36" t="s">
        <v>80</v>
      </c>
      <c r="J37" s="36" t="s">
        <v>81</v>
      </c>
      <c r="K37" s="37"/>
      <c r="L37" s="37"/>
      <c r="M37" s="8"/>
      <c r="N37" s="36" t="s">
        <v>118</v>
      </c>
      <c r="O37" s="36" t="s">
        <v>119</v>
      </c>
      <c r="P37" s="36"/>
      <c r="Q37" s="36"/>
      <c r="R37" s="109"/>
      <c r="S37" s="39" t="s">
        <v>103</v>
      </c>
      <c r="T37" s="39" t="s">
        <v>103</v>
      </c>
      <c r="U37" s="39" t="s">
        <v>106</v>
      </c>
      <c r="V37" s="39" t="s">
        <v>106</v>
      </c>
      <c r="W37" s="72"/>
      <c r="X37" s="72"/>
      <c r="Y37" s="18"/>
      <c r="Z37" s="107"/>
      <c r="AA37" s="61"/>
      <c r="AB37" s="61"/>
      <c r="AC37" s="59"/>
      <c r="AD37" s="59"/>
      <c r="AE37" s="59"/>
    </row>
    <row r="38" spans="1:31" x14ac:dyDescent="0.3">
      <c r="A38" s="59"/>
      <c r="B38" s="15"/>
      <c r="C38" s="20"/>
      <c r="D38" s="20"/>
      <c r="E38" s="20"/>
      <c r="F38" s="8"/>
      <c r="G38" s="20"/>
      <c r="H38" s="15"/>
      <c r="I38" s="33">
        <v>0.61719999999999997</v>
      </c>
      <c r="J38" s="33">
        <v>0.61950000000000005</v>
      </c>
      <c r="K38" s="1"/>
      <c r="L38" s="1"/>
      <c r="M38" s="8"/>
      <c r="N38" s="33">
        <v>0.61609999999999998</v>
      </c>
      <c r="O38" s="33">
        <v>0.59219999999999995</v>
      </c>
      <c r="P38" s="55"/>
      <c r="Q38" s="33"/>
      <c r="R38" s="110"/>
      <c r="S38" s="88">
        <v>0.64580000000000004</v>
      </c>
      <c r="T38" s="55">
        <v>0.63170000000000004</v>
      </c>
      <c r="U38" s="33">
        <v>0.63580000000000003</v>
      </c>
      <c r="V38" s="89">
        <v>0.62580000000000002</v>
      </c>
      <c r="W38" s="6"/>
      <c r="X38" s="6"/>
      <c r="Z38" s="84">
        <f>AVERAGE(I38:J38,N38:O38,S38,U38)</f>
        <v>0.62109999999999999</v>
      </c>
      <c r="AA38" s="61"/>
      <c r="AB38" s="61"/>
      <c r="AC38" s="59"/>
      <c r="AD38" s="59"/>
      <c r="AE38" s="59"/>
    </row>
    <row r="39" spans="1:31" x14ac:dyDescent="0.3">
      <c r="A39" s="59"/>
      <c r="B39" s="59"/>
      <c r="C39" s="21"/>
      <c r="D39" s="21"/>
      <c r="E39" s="21"/>
      <c r="F39" s="17"/>
      <c r="G39" s="21"/>
      <c r="H39" s="61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61"/>
      <c r="Z39" s="17"/>
      <c r="AA39" s="61"/>
      <c r="AB39" s="61"/>
      <c r="AC39" s="59"/>
      <c r="AD39" s="59"/>
      <c r="AE39" s="59"/>
    </row>
    <row r="40" spans="1:31" x14ac:dyDescent="0.3">
      <c r="A40" s="59"/>
      <c r="B40" s="64" t="s">
        <v>75</v>
      </c>
      <c r="C40" s="21"/>
      <c r="D40" s="21"/>
      <c r="E40" s="21"/>
      <c r="F40" s="17"/>
      <c r="G40" s="21"/>
      <c r="H40" s="6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61"/>
      <c r="Z40" s="17"/>
      <c r="AA40" s="61"/>
      <c r="AB40" s="61"/>
      <c r="AC40" s="59"/>
      <c r="AD40" s="59"/>
      <c r="AE40" s="59"/>
    </row>
    <row r="41" spans="1:31" x14ac:dyDescent="0.3">
      <c r="A41" s="59"/>
      <c r="B41" s="77"/>
      <c r="C41" s="44" t="s">
        <v>72</v>
      </c>
      <c r="D41" s="44"/>
      <c r="E41" s="24" t="s">
        <v>73</v>
      </c>
      <c r="F41" s="26" t="s">
        <v>74</v>
      </c>
      <c r="G41" s="24" t="s">
        <v>13</v>
      </c>
      <c r="H41" s="61"/>
      <c r="I41" s="66" t="s">
        <v>68</v>
      </c>
      <c r="J41" s="69"/>
      <c r="K41" s="69"/>
      <c r="L41" s="69"/>
      <c r="M41" s="17"/>
      <c r="N41" s="69"/>
      <c r="O41" s="69"/>
      <c r="P41" s="69"/>
      <c r="Q41" s="69"/>
      <c r="R41" s="17"/>
      <c r="S41" s="69"/>
      <c r="T41" s="69"/>
      <c r="U41" s="69"/>
      <c r="V41" s="69"/>
      <c r="W41" s="69"/>
      <c r="X41" s="69"/>
      <c r="Y41" s="61"/>
      <c r="Z41" s="17"/>
      <c r="AA41" s="61"/>
      <c r="AB41" s="61"/>
      <c r="AC41" s="59"/>
      <c r="AD41" s="59"/>
      <c r="AE41" s="59"/>
    </row>
    <row r="42" spans="1:31" x14ac:dyDescent="0.3">
      <c r="A42" s="59"/>
      <c r="B42" s="59"/>
      <c r="C42" s="21"/>
      <c r="D42" s="21"/>
      <c r="E42" s="21"/>
      <c r="F42" s="17"/>
      <c r="G42" s="21"/>
      <c r="H42" s="61"/>
      <c r="I42" s="33">
        <v>0.63649999999999995</v>
      </c>
      <c r="J42" s="6"/>
      <c r="K42" s="6"/>
      <c r="L42" s="6"/>
      <c r="M42" s="17"/>
      <c r="N42" s="6"/>
      <c r="O42" s="6"/>
      <c r="P42" s="6"/>
      <c r="Q42" s="6"/>
      <c r="R42" s="17"/>
      <c r="S42" s="6"/>
      <c r="T42" s="6"/>
      <c r="U42" s="6"/>
      <c r="V42" s="6"/>
      <c r="W42" s="6"/>
      <c r="X42" s="6"/>
      <c r="Y42" s="61"/>
      <c r="Z42" s="5"/>
      <c r="AA42" s="61"/>
      <c r="AB42" s="61"/>
      <c r="AC42" s="59"/>
      <c r="AD42" s="59"/>
      <c r="AE42" s="59"/>
    </row>
    <row r="43" spans="1:31" x14ac:dyDescent="0.3">
      <c r="A43" s="59"/>
      <c r="B43" s="77"/>
      <c r="C43" s="44" t="s">
        <v>91</v>
      </c>
      <c r="D43" s="44"/>
      <c r="E43" s="44" t="s">
        <v>92</v>
      </c>
      <c r="F43" s="5" t="s">
        <v>88</v>
      </c>
      <c r="G43" s="44" t="s">
        <v>89</v>
      </c>
      <c r="H43" s="61"/>
      <c r="I43" s="66" t="s">
        <v>80</v>
      </c>
      <c r="J43" s="69"/>
      <c r="K43" s="69"/>
      <c r="L43" s="69"/>
      <c r="M43" s="17"/>
      <c r="N43" s="66" t="s">
        <v>93</v>
      </c>
      <c r="O43" s="66" t="s">
        <v>94</v>
      </c>
      <c r="P43" s="66" t="s">
        <v>97</v>
      </c>
      <c r="Q43" s="72"/>
      <c r="R43" s="17"/>
      <c r="S43" s="66" t="s">
        <v>95</v>
      </c>
      <c r="T43" s="66" t="s">
        <v>96</v>
      </c>
      <c r="U43" s="66" t="s">
        <v>98</v>
      </c>
      <c r="V43" s="72"/>
      <c r="W43" s="72"/>
      <c r="X43" s="72"/>
      <c r="Y43" s="61"/>
      <c r="Z43" s="17"/>
      <c r="AA43" s="61"/>
      <c r="AB43" s="61"/>
      <c r="AC43" s="59"/>
      <c r="AD43" s="59"/>
      <c r="AE43" s="59"/>
    </row>
    <row r="44" spans="1:31" x14ac:dyDescent="0.3">
      <c r="A44" s="59"/>
      <c r="B44" s="59"/>
      <c r="C44" s="67"/>
      <c r="D44" s="67"/>
      <c r="E44" s="67"/>
      <c r="F44" s="17"/>
      <c r="G44" s="67"/>
      <c r="H44" s="61"/>
      <c r="I44" s="75">
        <v>0.52029999999999998</v>
      </c>
      <c r="J44" s="6"/>
      <c r="K44" s="6"/>
      <c r="L44" s="6"/>
      <c r="M44" s="17"/>
      <c r="N44" s="56">
        <v>0.55769999999999997</v>
      </c>
      <c r="O44" s="75">
        <v>0.55900000000000005</v>
      </c>
      <c r="P44" s="75">
        <v>0.56469999999999998</v>
      </c>
      <c r="Q44" s="6"/>
      <c r="R44" s="17"/>
      <c r="S44" s="56">
        <v>0.53439999999999999</v>
      </c>
      <c r="T44" s="75">
        <v>0.54310000000000003</v>
      </c>
      <c r="U44" s="75">
        <v>0.56059999999999999</v>
      </c>
      <c r="V44" s="6"/>
      <c r="W44" s="6"/>
      <c r="X44" s="6"/>
      <c r="Y44" s="61"/>
      <c r="Z44" s="5"/>
      <c r="AA44" s="61"/>
      <c r="AB44" s="61"/>
      <c r="AC44" s="59"/>
      <c r="AD44" s="59"/>
      <c r="AE44" s="59"/>
    </row>
    <row r="45" spans="1:31" x14ac:dyDescent="0.3">
      <c r="A45" s="59"/>
      <c r="B45" s="59"/>
      <c r="C45" s="67"/>
      <c r="D45" s="67"/>
      <c r="E45" s="67"/>
      <c r="F45" s="17"/>
      <c r="G45" s="67"/>
      <c r="H45" s="61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61"/>
      <c r="Z45" s="76"/>
      <c r="AA45" s="61"/>
      <c r="AB45" s="61"/>
      <c r="AC45" s="59"/>
      <c r="AD45" s="59"/>
      <c r="AE45" s="59"/>
    </row>
    <row r="46" spans="1:31" x14ac:dyDescent="0.3">
      <c r="A46" s="59"/>
      <c r="B46" s="105"/>
      <c r="C46" s="18" t="s">
        <v>123</v>
      </c>
      <c r="D46" s="15"/>
      <c r="E46" s="15"/>
      <c r="F46" s="15"/>
      <c r="G46" s="61"/>
      <c r="H46" s="61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61"/>
      <c r="Z46" s="76"/>
      <c r="AA46" s="61"/>
      <c r="AB46" s="61"/>
      <c r="AC46" s="59"/>
      <c r="AD46" s="59"/>
      <c r="AE46" s="59"/>
    </row>
    <row r="47" spans="1:31" x14ac:dyDescent="0.3">
      <c r="A47" s="59"/>
      <c r="B47" s="104"/>
      <c r="C47" s="18" t="s">
        <v>124</v>
      </c>
      <c r="D47" s="15"/>
      <c r="E47" s="15"/>
      <c r="F47" s="4"/>
      <c r="G47" s="61"/>
      <c r="H47" s="61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61"/>
      <c r="Z47" s="76"/>
      <c r="AA47" s="61"/>
      <c r="AB47" s="61"/>
      <c r="AC47" s="59"/>
      <c r="AD47" s="59"/>
      <c r="AE47" s="59"/>
    </row>
    <row r="48" spans="1:31" x14ac:dyDescent="0.3">
      <c r="A48" s="59"/>
      <c r="B48" s="106" t="s">
        <v>125</v>
      </c>
      <c r="C48" s="15"/>
      <c r="D48" s="15"/>
      <c r="E48" s="15"/>
      <c r="F48" s="4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76"/>
      <c r="AA48" s="61"/>
      <c r="AB48" s="61"/>
      <c r="AC48" s="59"/>
      <c r="AD48" s="59"/>
      <c r="AE48" s="59"/>
    </row>
    <row r="49" spans="1:31" x14ac:dyDescent="0.3">
      <c r="A49" s="59"/>
      <c r="B49" s="59"/>
      <c r="C49" s="61"/>
      <c r="D49" s="61"/>
      <c r="E49" s="61"/>
      <c r="F49" s="76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76"/>
      <c r="AA49" s="61"/>
      <c r="AB49" s="61"/>
      <c r="AC49" s="59"/>
      <c r="AD49" s="59"/>
      <c r="AE49" s="59"/>
    </row>
    <row r="50" spans="1:31" x14ac:dyDescent="0.3">
      <c r="A50" s="59"/>
      <c r="B50" s="59"/>
      <c r="C50" s="61"/>
      <c r="D50" s="61"/>
      <c r="E50" s="61"/>
      <c r="F50" s="76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76"/>
      <c r="AA50" s="61"/>
      <c r="AB50" s="61"/>
      <c r="AC50" s="59"/>
      <c r="AD50" s="59"/>
      <c r="AE50" s="59"/>
    </row>
    <row r="51" spans="1:31" x14ac:dyDescent="0.3">
      <c r="A51" s="59"/>
      <c r="B51" s="59"/>
      <c r="C51" s="61"/>
      <c r="D51" s="61"/>
      <c r="E51" s="61"/>
      <c r="F51" s="76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76"/>
      <c r="AA51" s="61"/>
      <c r="AB51" s="61"/>
      <c r="AC51" s="59"/>
      <c r="AD51" s="59"/>
      <c r="AE51" s="59"/>
    </row>
    <row r="52" spans="1:31" x14ac:dyDescent="0.3">
      <c r="A52" s="59"/>
      <c r="B52" s="59"/>
      <c r="C52" s="61"/>
      <c r="D52" s="61"/>
      <c r="E52" s="61"/>
      <c r="F52" s="76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76"/>
      <c r="AA52" s="61"/>
      <c r="AB52" s="61"/>
      <c r="AC52" s="59"/>
      <c r="AD52" s="59"/>
      <c r="AE52" s="59"/>
    </row>
    <row r="53" spans="1:31" x14ac:dyDescent="0.3">
      <c r="A53" s="59"/>
      <c r="B53" s="59"/>
      <c r="C53" s="61"/>
      <c r="D53" s="61"/>
      <c r="E53" s="61"/>
      <c r="F53" s="76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76"/>
      <c r="AA53" s="61"/>
      <c r="AB53" s="61"/>
      <c r="AC53" s="59"/>
      <c r="AD53" s="59"/>
      <c r="AE53" s="59"/>
    </row>
    <row r="54" spans="1:31" x14ac:dyDescent="0.3">
      <c r="A54" s="59"/>
      <c r="B54" s="59"/>
      <c r="C54" s="61"/>
      <c r="D54" s="61"/>
      <c r="E54" s="61"/>
      <c r="F54" s="76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76"/>
      <c r="AA54" s="61"/>
      <c r="AB54" s="61"/>
      <c r="AC54" s="59"/>
      <c r="AD54" s="59"/>
      <c r="AE54" s="59"/>
    </row>
    <row r="55" spans="1:31" x14ac:dyDescent="0.3">
      <c r="C55" s="15"/>
      <c r="D55" s="15"/>
      <c r="E55" s="15"/>
      <c r="F55" s="23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23"/>
      <c r="AA55" s="15"/>
      <c r="AB55" s="15"/>
    </row>
    <row r="56" spans="1:31" x14ac:dyDescent="0.3">
      <c r="C56" s="15"/>
      <c r="D56" s="15"/>
      <c r="E56" s="15"/>
      <c r="F56" s="23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23"/>
      <c r="AA56" s="15"/>
      <c r="AB56" s="15"/>
    </row>
    <row r="57" spans="1:31" x14ac:dyDescent="0.3">
      <c r="C57" s="15"/>
      <c r="D57" s="15"/>
      <c r="E57" s="15"/>
      <c r="F57" s="23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23"/>
      <c r="AA57" s="15"/>
      <c r="AB57" s="15"/>
    </row>
    <row r="58" spans="1:31" x14ac:dyDescent="0.3">
      <c r="C58" s="15"/>
      <c r="D58" s="15"/>
      <c r="E58" s="15"/>
      <c r="F58" s="23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23"/>
      <c r="AA58" s="15"/>
      <c r="AB58" s="15"/>
    </row>
    <row r="59" spans="1:31" x14ac:dyDescent="0.3">
      <c r="C59" s="15"/>
      <c r="D59" s="15"/>
      <c r="E59" s="15"/>
      <c r="F59" s="23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23"/>
      <c r="AA59" s="15"/>
      <c r="AB59" s="15"/>
    </row>
    <row r="60" spans="1:31" x14ac:dyDescent="0.3">
      <c r="C60" s="15"/>
      <c r="D60" s="15"/>
      <c r="E60" s="15"/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23"/>
      <c r="AA60" s="15"/>
      <c r="AB60" s="15"/>
    </row>
  </sheetData>
  <mergeCells count="1">
    <mergeCell ref="D2:X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TAD</vt:lpstr>
      <vt:lpstr>CRAD</vt:lpstr>
      <vt:lpstr>CRADO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AEM Direcção</dc:creator>
  <cp:lastModifiedBy>Utilizador</cp:lastModifiedBy>
  <dcterms:created xsi:type="dcterms:W3CDTF">2015-07-03T19:13:14Z</dcterms:created>
  <dcterms:modified xsi:type="dcterms:W3CDTF">2015-07-07T18:31:25Z</dcterms:modified>
</cp:coreProperties>
</file>